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FY24\Feb2024_release\NDF_LCY CONVERSION CHANGES\"/>
    </mc:Choice>
  </mc:AlternateContent>
  <xr:revisionPtr revIDLastSave="0" documentId="13_ncr:1_{91ECF2B0-8414-45D3-ABCC-BDC578F4A6B1}" xr6:coauthVersionLast="47" xr6:coauthVersionMax="47" xr10:uidLastSave="{00000000-0000-0000-0000-000000000000}"/>
  <bookViews>
    <workbookView xWindow="-120" yWindow="-120" windowWidth="20730" windowHeight="11040" xr2:uid="{F52A5553-C832-4F13-914B-FDF3678A19B2}"/>
  </bookViews>
  <sheets>
    <sheet name="Param FIX" sheetId="2" r:id="rId1"/>
    <sheet name="Param MKT" sheetId="3" r:id="rId2"/>
    <sheet name="Param BOK"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C36" i="3"/>
  <c r="D41" i="3"/>
  <c r="D26" i="3"/>
  <c r="B4" i="3"/>
  <c r="B33" i="3"/>
  <c r="C41" i="4"/>
  <c r="E33" i="4" l="1"/>
  <c r="D41" i="4"/>
  <c r="D36" i="4"/>
  <c r="D26" i="4"/>
  <c r="D10" i="4"/>
  <c r="C17" i="4" s="1"/>
  <c r="D17" i="4" s="1"/>
  <c r="D10" i="2"/>
  <c r="C17" i="2" s="1"/>
  <c r="D17" i="2" s="1"/>
  <c r="D35" i="2"/>
  <c r="C40" i="2" s="1"/>
  <c r="D40" i="2" s="1"/>
  <c r="D31" i="2"/>
  <c r="D4" i="2"/>
  <c r="C26" i="2" l="1"/>
  <c r="D26" i="2" s="1"/>
  <c r="E31" i="2"/>
  <c r="E33" i="3" l="1"/>
  <c r="C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tc={E24295EC-1E54-4BAC-907B-8691205C754C}</author>
    <author>tc={943CAFF2-11E3-4669-8D50-A036C5680146}</author>
    <author>tc={141BE508-42A6-4DCF-B212-A0720589762E}</author>
  </authors>
  <commentList>
    <comment ref="C10" authorId="0" shapeId="0" xr:uid="{E24295EC-1E54-4BAC-907B-8691205C754C}">
      <text>
        <t>[Threaded comment]
Your version of Excel allows you to read this threaded comment; however, any edits to it will get removed if the file is opened in a newer version of Excel. Learn more: https://go.microsoft.com/fwlink/?linkid=870924
Comment:
    From CYDRATEE, Sell rate of GBP is equal to Buy rate of EUR</t>
      </text>
    </comment>
    <comment ref="C26" authorId="1" shapeId="0" xr:uid="{943CAFF2-11E3-4669-8D50-A036C5680146}">
      <text>
        <t>[Threaded comment]
Your version of Excel allows you to read this threaded comment; however, any edits to it will get removed if the file is opened in a newer version of Excel. Learn more: https://go.microsoft.com/fwlink/?linkid=870924
Comment:
    During deal fixing the Exchange Rate used for converting USD to GBP is applied here on original deal LIQD for P\L conversion to LCY --ie..C40</t>
      </text>
    </comment>
    <comment ref="C35" authorId="2" shapeId="0" xr:uid="{141BE508-42A6-4DCF-B212-A0720589762E}">
      <text>
        <t>[Threaded comment]
Your version of Excel allows you to read this threaded comment; however, any edits to it will get removed if the file is opened in a newer version of Excel. Learn more: https://go.microsoft.com/fwlink/?linkid=870924
Comment:
    From CYDRATEE EUR Sell 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tc={7CC24118-C863-4D67-A115-80B5993F9154}</author>
    <author>tc={4E935A21-76B6-4BDA-B7C9-27A60C44A659}</author>
    <author>tc={BD8AE32D-14A9-4091-A9A7-AF5B1F7BB152}</author>
    <author>tc={8EAC5AA5-F3D5-43A7-8329-AE75110C4E7E}</author>
    <author>tc={B047EC44-BDCF-459C-860F-2E75E4B94FE7}</author>
  </authors>
  <commentList>
    <comment ref="C10" authorId="0" shapeId="0" xr:uid="{7CC24118-C863-4D67-A115-80B5993F9154}">
      <text>
        <t xml:space="preserve">[Threaded comment]
Your version of Excel allows you to read this threaded comment; however, any edits to it will get removed if the file is opened in a newer version of Excel. Learn more: https://go.microsoft.com/fwlink/?linkid=870924
Comment:
    Exchange rate is derived from the LCY Amount </t>
      </text>
    </comment>
    <comment ref="C17" authorId="1" shapeId="0" xr:uid="{4E935A21-76B6-4BDA-B7C9-27A60C44A659}">
      <text>
        <t>[Threaded comment]
Your version of Excel allows you to read this threaded comment; however, any edits to it will get removed if the file is opened in a newer version of Excel. Learn more: https://go.microsoft.com/fwlink/?linkid=870924
Comment:
    USD Buy rate from CYDRATEE GBP\USD pair</t>
      </text>
    </comment>
    <comment ref="C26" authorId="2" shapeId="0" xr:uid="{BD8AE32D-14A9-4091-A9A7-AF5B1F7BB152}">
      <text>
        <t>[Threaded comment]
Your version of Excel allows you to read this threaded comment; however, any edits to it will get removed if the file is opened in a newer version of Excel. Learn more: https://go.microsoft.com/fwlink/?linkid=870924
Comment:
    Exchange Rate as on the market ( CYDRATEE)  is used for LCY conversion</t>
      </text>
    </comment>
    <comment ref="C36" authorId="3" shapeId="0" xr:uid="{8EAC5AA5-F3D5-43A7-8329-AE75110C4E7E}">
      <text>
        <t xml:space="preserve">[Threaded comment]
Your version of Excel allows you to read this threaded comment; however, any edits to it will get removed if the file is opened in a newer version of Excel. Learn more: https://go.microsoft.com/fwlink/?linkid=870924
Comment:
    Exchange rate is derived from the LCY Amount 
</t>
      </text>
    </comment>
    <comment ref="C41" authorId="4" shapeId="0" xr:uid="{B047EC44-BDCF-459C-860F-2E75E4B94FE7}">
      <text>
        <t>[Threaded comment]
Your version of Excel allows you to read this threaded comment; however, any edits to it will get removed if the file is opened in a newer version of Excel. Learn more: https://go.microsoft.com/fwlink/?linkid=870924
Comment:
    USD sell rate from CYDRATEE between GBP \USD pair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tc={2F1F59E6-4688-444C-AD57-6947EE34090C}</author>
    <author>tc={FB19B15C-AF8E-4EF2-8451-40001310D68F}</author>
    <author>tc={414C52DE-8E18-49F7-83A7-558D3CF74467}</author>
  </authors>
  <commentList>
    <comment ref="C10" authorId="0" shapeId="0" xr:uid="{2F1F59E6-4688-444C-AD57-6947EE34090C}">
      <text>
        <t>[Threaded comment]
Your version of Excel allows you to read this threaded comment; however, any edits to it will get removed if the file is opened in a newer version of Excel. Learn more: https://go.microsoft.com/fwlink/?linkid=870924
Comment:
    From CYDRATEE, Sell rate of GBP is equal to Buy rate of EUR</t>
      </text>
    </comment>
    <comment ref="C26" authorId="1" shapeId="0" xr:uid="{FB19B15C-AF8E-4EF2-8451-40001310D68F}">
      <text>
        <t>[Threaded comment]
Your version of Excel allows you to read this threaded comment; however, any edits to it will get removed if the file is opened in a newer version of Excel. Learn more: https://go.microsoft.com/fwlink/?linkid=870924
Comment:
    Exchange Rate used for converting USD to LCY during Book will be applied here for P\L conversion to LCY (GBP) ie C17</t>
      </text>
    </comment>
    <comment ref="C36" authorId="2" shapeId="0" xr:uid="{414C52DE-8E18-49F7-83A7-558D3CF74467}">
      <text>
        <t>[Threaded comment]
Your version of Excel allows you to read this threaded comment; however, any edits to it will get removed if the file is opened in a newer version of Excel. Learn more: https://go.microsoft.com/fwlink/?linkid=870924
Comment:
    From CYDRATEE EUR Sell Rate</t>
      </text>
    </comment>
  </commentList>
</comments>
</file>

<file path=xl/sharedStrings.xml><?xml version="1.0" encoding="utf-8"?>
<sst xmlns="http://schemas.openxmlformats.org/spreadsheetml/2006/main" count="215" uniqueCount="60">
  <si>
    <t>EUR</t>
  </si>
  <si>
    <t>USD</t>
  </si>
  <si>
    <t>The rates for conversion will be applied as below:</t>
  </si>
  <si>
    <t>Based on buy/sell indicator rate will be picked from CYDRATEE screen</t>
  </si>
  <si>
    <t>EUR conversion to GBP</t>
  </si>
  <si>
    <t>GBP</t>
  </si>
  <si>
    <t>The conversion rate of EUR to GBP will be the sell rate of EUR to GBP</t>
  </si>
  <si>
    <t>USD CONVERSION TO GBP</t>
  </si>
  <si>
    <t>Post fixing of the deal the ND currency of EUR will be valued in the settlement currency of USD and accouting entries of profit / loss will be published .</t>
  </si>
  <si>
    <t>The accounting entries of profit or loss will be converted to local currency</t>
  </si>
  <si>
    <t>Since there is a loss on the deal ( the EUR Sale rate is lower than the bought rate ) the USD amount conversion rate to GBP will be divided by the GBP amount i.e GBP 10,101/ by 13793</t>
  </si>
  <si>
    <t>NDF Original</t>
  </si>
  <si>
    <t>Deal Rate</t>
  </si>
  <si>
    <t>SOLDAMT</t>
  </si>
  <si>
    <t>BOTAMT</t>
  </si>
  <si>
    <t xml:space="preserve">Deal Details </t>
  </si>
  <si>
    <t>Buy EUR &amp; Sell USD                                                                                NDF currency : EUR                                          Settlment Currency : USD                          Local currency : GBP</t>
  </si>
  <si>
    <t>Buying NDF</t>
  </si>
  <si>
    <t>Now the accounting entries during BOOK event will convert NDF currency EUR and settlement currency USD to be local currency GBP</t>
  </si>
  <si>
    <t xml:space="preserve">NDF Fixing Deal </t>
  </si>
  <si>
    <t>In this instance NDF currency of EUR will remain 20000 and the conversion of the same will be the SELL rate of EUR i.e 1.98</t>
  </si>
  <si>
    <t>Deal Fixing Rate</t>
  </si>
  <si>
    <t xml:space="preserve">Exchange Rate </t>
  </si>
  <si>
    <t>Exchange Rate</t>
  </si>
  <si>
    <t>The USD conversion rate of 1.56923 is derived after dividing Settlement Currency USD amount  with the local currency amount of GBP 9803.92</t>
  </si>
  <si>
    <t>Now, Post the booking of forward deal there will be a fixing deal booked. The fixing deal will be booked based on the valuation date of the forward contract.</t>
  </si>
  <si>
    <t>BOOK Event Entries</t>
  </si>
  <si>
    <t>NDF_LOSS</t>
  </si>
  <si>
    <t>The USD conversion rate of 2.949997542 is derived after dividing Settlement Currency USD amount  with the local currency amount of GBP 4067.8</t>
  </si>
  <si>
    <t>In this instance NDF currency of EUR will remain 2508.71 and the conversion of the same will be the SELL rate of EUR i.e 0.61672402773</t>
  </si>
  <si>
    <t>Buy USD &amp; Sell EUR                                                                                NDF currency : EUR                                          Settlment Currency : USD                          Local currency : GBP</t>
  </si>
  <si>
    <t>NDF_PROFIT</t>
  </si>
  <si>
    <t>In this instance NDF currency of EUR will remain 10,000 and the conversion of the same will be the SELL rate of EUR i.e 1.98</t>
  </si>
  <si>
    <t>Since there is a loss on the deal ( the USD Sale rate is higher than the bought rate ) the USD amount conversion rate to GBP will be divided by the GBP amount i.e GBP 4067/ by 3000</t>
  </si>
  <si>
    <t>Deal type</t>
  </si>
  <si>
    <t>Buy</t>
  </si>
  <si>
    <t>Post fixing of the deal the NDF currency EUR will be valued in the settlement currency of USD and accouting entries of profit / loss will be published .</t>
  </si>
  <si>
    <t>Buy\ Sell gets reversed in fixing deal</t>
  </si>
  <si>
    <t>Result:</t>
  </si>
  <si>
    <t xml:space="preserve">During deal fixing the Exchange Rate used for converting USD to GBP (LCY) is applied on the original deal LIQD for P\L conversion to LCY </t>
  </si>
  <si>
    <t>LIQD Event Entries- P\L conversion to LCY</t>
  </si>
  <si>
    <t>This is directly related to the buy and sell indicator of the contract i.e if we are buying EUR in the contract the conversion rate of the EUR to GBP will be the sale rate GBP as per the CYDRATEE screen</t>
  </si>
  <si>
    <t>The USD conversion rate is derived after dividing Settlement Currency USD amount  with the local currency amount of GBP 4901.96</t>
  </si>
  <si>
    <t>Post fixing of the deal ,the NDF currency of EUR will be valued in the settlement currency of USD and accouting entries of profit / loss will be published .</t>
  </si>
  <si>
    <t>Note: C17 &amp; C26 remains the same</t>
  </si>
  <si>
    <t>LCY CCY</t>
  </si>
  <si>
    <t>LCY Amount</t>
  </si>
  <si>
    <t>NDF CCY Amount</t>
  </si>
  <si>
    <t>Settlement CCY Amount</t>
  </si>
  <si>
    <t>NDF Loss Amount</t>
  </si>
  <si>
    <t>NDF CCY</t>
  </si>
  <si>
    <t>In this case C40 &amp; C26 reamins same</t>
  </si>
  <si>
    <t>The conversion rate of EUR to GBP will be the sell rate of GBP</t>
  </si>
  <si>
    <t>NDF Profit Amount</t>
  </si>
  <si>
    <t>Since there is a profit on the deal ( the USD bought rate is higher than the sale rate ) the USD amount conversion rate to GBP will be divided by the GBP amount i.e GBP  5050.51</t>
  </si>
  <si>
    <t>Based on buy/sell indicator rate will be picked from CYDRATEE screen: Here indicator is on Buy currency which is USD, hence GBP\ USD rate is refered</t>
  </si>
  <si>
    <t>The conversion rate of USD to GBP will be the sell rate of GBP</t>
  </si>
  <si>
    <t>This is directly related to the buy and sell indicator of the contract i.e if we are buying USD the the USD to GBP will be the sale rate GBP as per the CYDRATEE screen</t>
  </si>
  <si>
    <t>Selling NDF</t>
  </si>
  <si>
    <t xml:space="preserve">Buy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</si>
</sst>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sz val="9"/>
      <color theme="1"/>
      <name val="Segoe UI"/>
      <family val="2"/>
    </font>
    <font>
      <b/>
      <sz val="14"/>
      <color theme="0"/>
      <name val="Calibri"/>
      <family val="2"/>
      <scheme val="minor"/>
    </font>
    <font>
      <sz val="14"/>
      <color theme="1"/>
      <name val="Calibri"/>
      <family val="2"/>
      <scheme val="minor"/>
    </font>
    <font>
      <sz val="9"/>
      <color indexed="81"/>
      <name val="Tahoma"/>
      <family val="2"/>
    </font>
    <font>
      <sz val="9"/>
      <color indexed="81"/>
      <name val="Tahoma"/>
      <charset val="1"/>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4" fontId="0" fillId="0" borderId="0" xfId="0" applyNumberFormat="1"/>
    <xf numFmtId="0" fontId="1" fillId="0" borderId="0" xfId="0" applyFont="1"/>
    <xf numFmtId="0" fontId="0" fillId="0" borderId="0" xfId="0" applyAlignment="1"/>
    <xf numFmtId="4" fontId="0" fillId="0" borderId="0" xfId="0" applyNumberFormat="1" applyAlignment="1">
      <alignment horizontal="left"/>
    </xf>
    <xf numFmtId="4" fontId="0" fillId="0" borderId="0" xfId="0" applyNumberFormat="1" applyAlignment="1"/>
    <xf numFmtId="0" fontId="0" fillId="0" borderId="0" xfId="0" applyFont="1"/>
    <xf numFmtId="0" fontId="2" fillId="4" borderId="0" xfId="0" applyFont="1" applyFill="1"/>
    <xf numFmtId="0" fontId="0" fillId="4" borderId="0" xfId="0" applyFill="1"/>
    <xf numFmtId="0" fontId="0" fillId="0" borderId="1" xfId="0" applyBorder="1"/>
    <xf numFmtId="0" fontId="0" fillId="0" borderId="0" xfId="0" applyBorder="1"/>
    <xf numFmtId="0" fontId="3" fillId="0" borderId="0" xfId="0" applyFont="1"/>
    <xf numFmtId="0" fontId="2" fillId="6" borderId="0" xfId="0" applyFont="1" applyFill="1"/>
    <xf numFmtId="0" fontId="4" fillId="2" borderId="0" xfId="0" applyFont="1" applyFill="1"/>
    <xf numFmtId="0" fontId="4" fillId="2" borderId="0" xfId="0" applyFont="1" applyFill="1" applyAlignment="1"/>
    <xf numFmtId="0" fontId="5" fillId="0" borderId="0" xfId="0" applyFont="1"/>
    <xf numFmtId="0" fontId="4" fillId="2" borderId="0" xfId="0" applyFont="1" applyFill="1" applyAlignment="1">
      <alignment wrapText="1"/>
    </xf>
    <xf numFmtId="0" fontId="1" fillId="0" borderId="1" xfId="0" applyFont="1" applyBorder="1" applyAlignment="1">
      <alignment wrapText="1"/>
    </xf>
    <xf numFmtId="0" fontId="0" fillId="3" borderId="1" xfId="0" applyFill="1" applyBorder="1"/>
    <xf numFmtId="4" fontId="0" fillId="0" borderId="1" xfId="0" applyNumberFormat="1" applyBorder="1" applyAlignment="1">
      <alignment horizontal="left"/>
    </xf>
    <xf numFmtId="0" fontId="0" fillId="0" borderId="1" xfId="0" applyBorder="1" applyAlignment="1"/>
    <xf numFmtId="4" fontId="0" fillId="0" borderId="1" xfId="0" applyNumberFormat="1" applyBorder="1"/>
    <xf numFmtId="0" fontId="1" fillId="0" borderId="1" xfId="0" applyFont="1" applyBorder="1"/>
    <xf numFmtId="0" fontId="2" fillId="6" borderId="1" xfId="0" applyFont="1" applyFill="1" applyBorder="1" applyAlignment="1">
      <alignment wrapText="1"/>
    </xf>
    <xf numFmtId="0" fontId="0" fillId="0" borderId="1" xfId="0" applyFont="1" applyBorder="1"/>
    <xf numFmtId="0" fontId="1" fillId="5" borderId="1" xfId="0" applyFont="1" applyFill="1" applyBorder="1"/>
    <xf numFmtId="0" fontId="0" fillId="0" borderId="1" xfId="0" applyFont="1" applyBorder="1" applyAlignment="1"/>
    <xf numFmtId="0" fontId="1" fillId="0" borderId="1" xfId="0" applyFont="1" applyBorder="1" applyAlignment="1">
      <alignment horizontal="left"/>
    </xf>
    <xf numFmtId="0" fontId="0" fillId="0" borderId="1" xfId="0" applyBorder="1" applyAlignment="1">
      <alignment horizontal="left"/>
    </xf>
    <xf numFmtId="0" fontId="0" fillId="0" borderId="1" xfId="0" applyFill="1" applyBorder="1"/>
    <xf numFmtId="0" fontId="1" fillId="5" borderId="1" xfId="0" applyFont="1" applyFill="1" applyBorder="1" applyAlignment="1">
      <alignment horizontal="left"/>
    </xf>
    <xf numFmtId="0" fontId="4" fillId="2" borderId="1" xfId="0" applyFont="1" applyFill="1" applyBorder="1"/>
    <xf numFmtId="0" fontId="4" fillId="2"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42330</xdr:colOff>
      <xdr:row>1</xdr:row>
      <xdr:rowOff>666320</xdr:rowOff>
    </xdr:from>
    <xdr:to>
      <xdr:col>20</xdr:col>
      <xdr:colOff>143347</xdr:colOff>
      <xdr:row>10</xdr:row>
      <xdr:rowOff>54078</xdr:rowOff>
    </xdr:to>
    <xdr:pic>
      <xdr:nvPicPr>
        <xdr:cNvPr id="2" name="Picture 1">
          <a:extLst>
            <a:ext uri="{FF2B5EF4-FFF2-40B4-BE49-F238E27FC236}">
              <a16:creationId xmlns:a16="http://schemas.microsoft.com/office/drawing/2014/main" id="{391DD22F-80F8-4F1E-BAE5-E3400FC37388}"/>
            </a:ext>
          </a:extLst>
        </xdr:cNvPr>
        <xdr:cNvPicPr>
          <a:picLocks noChangeAspect="1"/>
        </xdr:cNvPicPr>
      </xdr:nvPicPr>
      <xdr:blipFill>
        <a:blip xmlns:r="http://schemas.openxmlformats.org/officeDocument/2006/relationships" r:embed="rId1"/>
        <a:stretch>
          <a:fillRect/>
        </a:stretch>
      </xdr:blipFill>
      <xdr:spPr>
        <a:xfrm>
          <a:off x="7757580" y="909737"/>
          <a:ext cx="8080851" cy="18325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600075</xdr:colOff>
      <xdr:row>1</xdr:row>
      <xdr:rowOff>666750</xdr:rowOff>
    </xdr:from>
    <xdr:to>
      <xdr:col>33</xdr:col>
      <xdr:colOff>10001</xdr:colOff>
      <xdr:row>14</xdr:row>
      <xdr:rowOff>123928</xdr:rowOff>
    </xdr:to>
    <xdr:pic>
      <xdr:nvPicPr>
        <xdr:cNvPr id="2" name="Picture 1">
          <a:extLst>
            <a:ext uri="{FF2B5EF4-FFF2-40B4-BE49-F238E27FC236}">
              <a16:creationId xmlns:a16="http://schemas.microsoft.com/office/drawing/2014/main" id="{3B0F82F4-0D19-48DB-B621-3D4FCEAD99AE}"/>
            </a:ext>
          </a:extLst>
        </xdr:cNvPr>
        <xdr:cNvPicPr>
          <a:picLocks noChangeAspect="1"/>
        </xdr:cNvPicPr>
      </xdr:nvPicPr>
      <xdr:blipFill>
        <a:blip xmlns:r="http://schemas.openxmlformats.org/officeDocument/2006/relationships" r:embed="rId1"/>
        <a:stretch>
          <a:fillRect/>
        </a:stretch>
      </xdr:blipFill>
      <xdr:spPr>
        <a:xfrm>
          <a:off x="12804775" y="850900"/>
          <a:ext cx="9163526" cy="2708378"/>
        </a:xfrm>
        <a:prstGeom prst="rect">
          <a:avLst/>
        </a:prstGeom>
      </xdr:spPr>
    </xdr:pic>
    <xdr:clientData/>
  </xdr:twoCellAnchor>
  <xdr:twoCellAnchor editAs="oneCell">
    <xdr:from>
      <xdr:col>18</xdr:col>
      <xdr:colOff>431800</xdr:colOff>
      <xdr:row>16</xdr:row>
      <xdr:rowOff>184150</xdr:rowOff>
    </xdr:from>
    <xdr:to>
      <xdr:col>38</xdr:col>
      <xdr:colOff>241917</xdr:colOff>
      <xdr:row>30</xdr:row>
      <xdr:rowOff>3337</xdr:rowOff>
    </xdr:to>
    <xdr:pic>
      <xdr:nvPicPr>
        <xdr:cNvPr id="3" name="Picture 2">
          <a:extLst>
            <a:ext uri="{FF2B5EF4-FFF2-40B4-BE49-F238E27FC236}">
              <a16:creationId xmlns:a16="http://schemas.microsoft.com/office/drawing/2014/main" id="{9DA8ABD9-F705-F6D3-A9E7-49B151C64A42}"/>
            </a:ext>
          </a:extLst>
        </xdr:cNvPr>
        <xdr:cNvPicPr>
          <a:picLocks noChangeAspect="1"/>
        </xdr:cNvPicPr>
      </xdr:nvPicPr>
      <xdr:blipFill>
        <a:blip xmlns:r="http://schemas.openxmlformats.org/officeDocument/2006/relationships" r:embed="rId2"/>
        <a:stretch>
          <a:fillRect/>
        </a:stretch>
      </xdr:blipFill>
      <xdr:spPr>
        <a:xfrm>
          <a:off x="13246100" y="4051300"/>
          <a:ext cx="12002117" cy="3156112"/>
        </a:xfrm>
        <a:prstGeom prst="rect">
          <a:avLst/>
        </a:prstGeom>
      </xdr:spPr>
    </xdr:pic>
    <xdr:clientData/>
  </xdr:twoCellAnchor>
  <xdr:twoCellAnchor editAs="oneCell">
    <xdr:from>
      <xdr:col>5</xdr:col>
      <xdr:colOff>514350</xdr:colOff>
      <xdr:row>1</xdr:row>
      <xdr:rowOff>293797</xdr:rowOff>
    </xdr:from>
    <xdr:to>
      <xdr:col>14</xdr:col>
      <xdr:colOff>504825</xdr:colOff>
      <xdr:row>9</xdr:row>
      <xdr:rowOff>97953</xdr:rowOff>
    </xdr:to>
    <xdr:pic>
      <xdr:nvPicPr>
        <xdr:cNvPr id="4" name="Picture 3">
          <a:extLst>
            <a:ext uri="{FF2B5EF4-FFF2-40B4-BE49-F238E27FC236}">
              <a16:creationId xmlns:a16="http://schemas.microsoft.com/office/drawing/2014/main" id="{D76F3529-E8A9-06DB-81CA-C4AF6DCA6DD7}"/>
            </a:ext>
          </a:extLst>
        </xdr:cNvPr>
        <xdr:cNvPicPr>
          <a:picLocks noChangeAspect="1"/>
        </xdr:cNvPicPr>
      </xdr:nvPicPr>
      <xdr:blipFill>
        <a:blip xmlns:r="http://schemas.openxmlformats.org/officeDocument/2006/relationships" r:embed="rId3"/>
        <a:stretch>
          <a:fillRect/>
        </a:stretch>
      </xdr:blipFill>
      <xdr:spPr>
        <a:xfrm>
          <a:off x="6772275" y="531922"/>
          <a:ext cx="5476875" cy="20425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600075</xdr:colOff>
      <xdr:row>1</xdr:row>
      <xdr:rowOff>666750</xdr:rowOff>
    </xdr:from>
    <xdr:to>
      <xdr:col>33</xdr:col>
      <xdr:colOff>10001</xdr:colOff>
      <xdr:row>16</xdr:row>
      <xdr:rowOff>130278</xdr:rowOff>
    </xdr:to>
    <xdr:pic>
      <xdr:nvPicPr>
        <xdr:cNvPr id="2" name="Picture 1">
          <a:extLst>
            <a:ext uri="{FF2B5EF4-FFF2-40B4-BE49-F238E27FC236}">
              <a16:creationId xmlns:a16="http://schemas.microsoft.com/office/drawing/2014/main" id="{99968968-A6E0-40EA-9E17-5757C48A7400}"/>
            </a:ext>
          </a:extLst>
        </xdr:cNvPr>
        <xdr:cNvPicPr>
          <a:picLocks noChangeAspect="1"/>
        </xdr:cNvPicPr>
      </xdr:nvPicPr>
      <xdr:blipFill>
        <a:blip xmlns:r="http://schemas.openxmlformats.org/officeDocument/2006/relationships" r:embed="rId1"/>
        <a:stretch>
          <a:fillRect/>
        </a:stretch>
      </xdr:blipFill>
      <xdr:spPr>
        <a:xfrm>
          <a:off x="12804775" y="850900"/>
          <a:ext cx="9163526" cy="2708378"/>
        </a:xfrm>
        <a:prstGeom prst="rect">
          <a:avLst/>
        </a:prstGeom>
      </xdr:spPr>
    </xdr:pic>
    <xdr:clientData/>
  </xdr:twoCellAnchor>
  <xdr:twoCellAnchor editAs="oneCell">
    <xdr:from>
      <xdr:col>18</xdr:col>
      <xdr:colOff>431800</xdr:colOff>
      <xdr:row>16</xdr:row>
      <xdr:rowOff>184150</xdr:rowOff>
    </xdr:from>
    <xdr:to>
      <xdr:col>38</xdr:col>
      <xdr:colOff>241917</xdr:colOff>
      <xdr:row>30</xdr:row>
      <xdr:rowOff>73187</xdr:rowOff>
    </xdr:to>
    <xdr:pic>
      <xdr:nvPicPr>
        <xdr:cNvPr id="3" name="Picture 2">
          <a:extLst>
            <a:ext uri="{FF2B5EF4-FFF2-40B4-BE49-F238E27FC236}">
              <a16:creationId xmlns:a16="http://schemas.microsoft.com/office/drawing/2014/main" id="{0CE296FD-506A-42DF-86A0-D51703CE9FA7}"/>
            </a:ext>
          </a:extLst>
        </xdr:cNvPr>
        <xdr:cNvPicPr>
          <a:picLocks noChangeAspect="1"/>
        </xdr:cNvPicPr>
      </xdr:nvPicPr>
      <xdr:blipFill>
        <a:blip xmlns:r="http://schemas.openxmlformats.org/officeDocument/2006/relationships" r:embed="rId2"/>
        <a:stretch>
          <a:fillRect/>
        </a:stretch>
      </xdr:blipFill>
      <xdr:spPr>
        <a:xfrm>
          <a:off x="13246100" y="4051300"/>
          <a:ext cx="12002117" cy="3156112"/>
        </a:xfrm>
        <a:prstGeom prst="rect">
          <a:avLst/>
        </a:prstGeom>
      </xdr:spPr>
    </xdr:pic>
    <xdr:clientData/>
  </xdr:twoCellAnchor>
  <xdr:twoCellAnchor editAs="oneCell">
    <xdr:from>
      <xdr:col>7</xdr:col>
      <xdr:colOff>9525</xdr:colOff>
      <xdr:row>1</xdr:row>
      <xdr:rowOff>219075</xdr:rowOff>
    </xdr:from>
    <xdr:to>
      <xdr:col>16</xdr:col>
      <xdr:colOff>58471</xdr:colOff>
      <xdr:row>10</xdr:row>
      <xdr:rowOff>56685</xdr:rowOff>
    </xdr:to>
    <xdr:pic>
      <xdr:nvPicPr>
        <xdr:cNvPr id="5" name="Picture 4">
          <a:extLst>
            <a:ext uri="{FF2B5EF4-FFF2-40B4-BE49-F238E27FC236}">
              <a16:creationId xmlns:a16="http://schemas.microsoft.com/office/drawing/2014/main" id="{196B7F63-533B-DFE6-02C6-EBD95F8DB806}"/>
            </a:ext>
          </a:extLst>
        </xdr:cNvPr>
        <xdr:cNvPicPr>
          <a:picLocks noChangeAspect="1"/>
        </xdr:cNvPicPr>
      </xdr:nvPicPr>
      <xdr:blipFill>
        <a:blip xmlns:r="http://schemas.openxmlformats.org/officeDocument/2006/relationships" r:embed="rId3"/>
        <a:stretch>
          <a:fillRect/>
        </a:stretch>
      </xdr:blipFill>
      <xdr:spPr>
        <a:xfrm>
          <a:off x="7848600" y="457200"/>
          <a:ext cx="5535346" cy="22664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tiya Munawar" id="{2E36714B-C788-4CA4-9EF0-16144DB5D9C2}" userId="S::atiya.parveen.munawar.khan@oracle.com::6994ae8c-91fb-4493-8bea-789c4433b4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4-02-23T05:57:42.35" personId="{2E36714B-C788-4CA4-9EF0-16144DB5D9C2}" id="{E24295EC-1E54-4BAC-907B-8691205C754C}">
    <text>From CYDRATEE, Sell rate of GBP is equal to Buy rate of EUR</text>
  </threadedComment>
  <threadedComment ref="C26" dT="2024-02-23T06:14:39.00" personId="{2E36714B-C788-4CA4-9EF0-16144DB5D9C2}" id="{943CAFF2-11E3-4669-8D50-A036C5680146}">
    <text>During deal fixing the Exchange Rate used for converting USD to GBP is applied here on original deal LIQD for P\L conversion to LCY --ie..C40</text>
  </threadedComment>
  <threadedComment ref="C35" dT="2024-02-23T06:18:26.38" personId="{2E36714B-C788-4CA4-9EF0-16144DB5D9C2}" id="{141BE508-42A6-4DCF-B212-A0720589762E}">
    <text>From CYDRATEE EUR Sell Rate</text>
  </threadedComment>
</ThreadedComments>
</file>

<file path=xl/threadedComments/threadedComment2.xml><?xml version="1.0" encoding="utf-8"?>
<ThreadedComments xmlns="http://schemas.microsoft.com/office/spreadsheetml/2018/threadedcomments" xmlns:x="http://schemas.openxmlformats.org/spreadsheetml/2006/main">
  <threadedComment ref="C10" dT="2024-02-23T05:57:42.35" personId="{2E36714B-C788-4CA4-9EF0-16144DB5D9C2}" id="{7CC24118-C863-4D67-A115-80B5993F9154}">
    <text xml:space="preserve">Exchange rate is derived from the LCY Amount </text>
  </threadedComment>
  <threadedComment ref="C17" dT="2024-02-23T16:47:33.70" personId="{2E36714B-C788-4CA4-9EF0-16144DB5D9C2}" id="{4E935A21-76B6-4BDA-B7C9-27A60C44A659}">
    <text>USD Buy rate from CYDRATEE GBP\USD pair</text>
  </threadedComment>
  <threadedComment ref="C26" dT="2024-02-23T06:14:39.00" personId="{2E36714B-C788-4CA4-9EF0-16144DB5D9C2}" id="{BD8AE32D-14A9-4091-A9A7-AF5B1F7BB152}">
    <text>Exchange Rate as on the market ( CYDRATEE)  is used for LCY conversion</text>
  </threadedComment>
  <threadedComment ref="C36" dT="2024-02-23T06:18:26.38" personId="{2E36714B-C788-4CA4-9EF0-16144DB5D9C2}" id="{8EAC5AA5-F3D5-43A7-8329-AE75110C4E7E}">
    <text xml:space="preserve">Exchange rate is derived from the LCY Amount 
</text>
  </threadedComment>
  <threadedComment ref="C41" dT="2024-02-23T16:42:49.93" personId="{2E36714B-C788-4CA4-9EF0-16144DB5D9C2}" id="{B047EC44-BDCF-459C-860F-2E75E4B94FE7}">
    <text>USD sell rate from CYDRATEE between GBP \USD pair</text>
  </threadedComment>
</ThreadedComments>
</file>

<file path=xl/threadedComments/threadedComment3.xml><?xml version="1.0" encoding="utf-8"?>
<ThreadedComments xmlns="http://schemas.microsoft.com/office/spreadsheetml/2018/threadedcomments" xmlns:x="http://schemas.openxmlformats.org/spreadsheetml/2006/main">
  <threadedComment ref="C10" dT="2024-02-23T05:57:42.35" personId="{2E36714B-C788-4CA4-9EF0-16144DB5D9C2}" id="{2F1F59E6-4688-444C-AD57-6947EE34090C}">
    <text>From CYDRATEE, Sell rate of GBP is equal to Buy rate of EUR</text>
  </threadedComment>
  <threadedComment ref="C26" dT="2024-02-23T06:14:39.00" personId="{2E36714B-C788-4CA4-9EF0-16144DB5D9C2}" id="{FB19B15C-AF8E-4EF2-8451-40001310D68F}">
    <text>Exchange Rate used for converting USD to LCY during Book will be applied here for P\L conversion to LCY (GBP) ie C17</text>
  </threadedComment>
  <threadedComment ref="C36" dT="2024-02-23T06:18:26.38" personId="{2E36714B-C788-4CA4-9EF0-16144DB5D9C2}" id="{414C52DE-8E18-49F7-83A7-558D3CF74467}">
    <text>From CYDRATEE EUR Sell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A9F13-25A8-427E-8309-7F9BA97CB574}">
  <dimension ref="A1:G43"/>
  <sheetViews>
    <sheetView tabSelected="1" zoomScaleNormal="100" workbookViewId="0">
      <selection activeCell="G2" sqref="G2"/>
    </sheetView>
  </sheetViews>
  <sheetFormatPr defaultRowHeight="15" x14ac:dyDescent="0.25"/>
  <cols>
    <col min="1" max="1" width="31.5703125" customWidth="1"/>
    <col min="2" max="2" width="23" style="3" customWidth="1"/>
    <col min="3" max="3" width="16.140625" customWidth="1"/>
    <col min="4" max="4" width="11.140625" customWidth="1"/>
    <col min="5" max="5" width="17.85546875" customWidth="1"/>
  </cols>
  <sheetData>
    <row r="1" spans="1:5" s="15" customFormat="1" ht="18.75" x14ac:dyDescent="0.3">
      <c r="A1" s="13" t="s">
        <v>11</v>
      </c>
      <c r="B1" s="14" t="s">
        <v>17</v>
      </c>
      <c r="C1" s="14" t="s">
        <v>34</v>
      </c>
      <c r="D1" s="14"/>
    </row>
    <row r="2" spans="1:5" ht="62.25" customHeight="1" x14ac:dyDescent="0.25">
      <c r="A2" s="17" t="s">
        <v>16</v>
      </c>
      <c r="B2" s="18" t="s">
        <v>14</v>
      </c>
      <c r="C2" s="18" t="s">
        <v>35</v>
      </c>
      <c r="D2" s="18" t="s">
        <v>13</v>
      </c>
    </row>
    <row r="3" spans="1:5" x14ac:dyDescent="0.25">
      <c r="A3" s="18" t="s">
        <v>15</v>
      </c>
      <c r="B3" s="18" t="s">
        <v>0</v>
      </c>
      <c r="C3" s="18" t="s">
        <v>12</v>
      </c>
      <c r="D3" s="18" t="s">
        <v>1</v>
      </c>
    </row>
    <row r="4" spans="1:5" ht="17.25" customHeight="1" x14ac:dyDescent="0.25">
      <c r="A4" s="9"/>
      <c r="B4" s="19">
        <v>20000</v>
      </c>
      <c r="C4" s="20">
        <v>1.3</v>
      </c>
      <c r="D4" s="21">
        <f>B4/C4</f>
        <v>15384.615384615385</v>
      </c>
    </row>
    <row r="5" spans="1:5" ht="17.25" customHeight="1" x14ac:dyDescent="0.25">
      <c r="A5" s="12" t="s">
        <v>26</v>
      </c>
      <c r="B5" s="4"/>
      <c r="C5" s="3"/>
      <c r="D5" s="1"/>
    </row>
    <row r="6" spans="1:5" ht="17.25" customHeight="1" x14ac:dyDescent="0.25">
      <c r="A6" t="s">
        <v>18</v>
      </c>
      <c r="B6" s="4"/>
      <c r="C6" s="3"/>
      <c r="D6" s="1"/>
    </row>
    <row r="7" spans="1:5" ht="17.25" customHeight="1" x14ac:dyDescent="0.25">
      <c r="A7" t="s">
        <v>2</v>
      </c>
      <c r="B7" s="4"/>
      <c r="C7" s="3"/>
      <c r="D7" s="1"/>
    </row>
    <row r="8" spans="1:5" x14ac:dyDescent="0.25">
      <c r="A8" s="2" t="s">
        <v>3</v>
      </c>
      <c r="B8"/>
    </row>
    <row r="9" spans="1:5" x14ac:dyDescent="0.25">
      <c r="A9" s="18" t="s">
        <v>4</v>
      </c>
      <c r="B9" s="18" t="s">
        <v>47</v>
      </c>
      <c r="C9" s="18" t="s">
        <v>23</v>
      </c>
      <c r="D9" s="18" t="s">
        <v>46</v>
      </c>
      <c r="E9" s="18" t="s">
        <v>45</v>
      </c>
    </row>
    <row r="10" spans="1:5" x14ac:dyDescent="0.25">
      <c r="A10" s="9" t="s">
        <v>0</v>
      </c>
      <c r="B10" s="21">
        <v>20000</v>
      </c>
      <c r="C10" s="9">
        <v>2.04</v>
      </c>
      <c r="D10" s="9">
        <f>B10/C10</f>
        <v>9803.9215686274511</v>
      </c>
      <c r="E10" s="21" t="s">
        <v>5</v>
      </c>
    </row>
    <row r="11" spans="1:5" ht="17.25" customHeight="1" x14ac:dyDescent="0.25">
      <c r="B11" s="4"/>
      <c r="C11" s="3"/>
      <c r="D11" s="1"/>
    </row>
    <row r="12" spans="1:5" ht="17.25" customHeight="1" x14ac:dyDescent="0.25">
      <c r="A12" t="s">
        <v>6</v>
      </c>
      <c r="B12" s="4"/>
      <c r="C12" s="3"/>
      <c r="D12" s="1"/>
    </row>
    <row r="13" spans="1:5" ht="17.25" customHeight="1" x14ac:dyDescent="0.25">
      <c r="A13" t="s">
        <v>41</v>
      </c>
      <c r="B13" s="4"/>
      <c r="C13" s="3"/>
      <c r="D13" s="1"/>
    </row>
    <row r="14" spans="1:5" ht="17.25" customHeight="1" x14ac:dyDescent="0.25">
      <c r="B14" s="4"/>
      <c r="C14" s="3"/>
      <c r="D14" s="1"/>
    </row>
    <row r="15" spans="1:5" ht="17.25" customHeight="1" x14ac:dyDescent="0.25">
      <c r="A15" t="s">
        <v>24</v>
      </c>
      <c r="B15" s="4"/>
      <c r="C15" s="3"/>
      <c r="D15" s="1"/>
    </row>
    <row r="16" spans="1:5" ht="17.25" customHeight="1" x14ac:dyDescent="0.25">
      <c r="A16" s="18" t="s">
        <v>7</v>
      </c>
      <c r="B16" s="18" t="s">
        <v>48</v>
      </c>
      <c r="C16" s="18" t="s">
        <v>23</v>
      </c>
      <c r="D16" s="18" t="s">
        <v>46</v>
      </c>
      <c r="E16" s="18" t="s">
        <v>45</v>
      </c>
    </row>
    <row r="17" spans="1:7" ht="17.25" customHeight="1" x14ac:dyDescent="0.25">
      <c r="A17" s="22" t="s">
        <v>1</v>
      </c>
      <c r="B17" s="21">
        <v>15384</v>
      </c>
      <c r="C17" s="9">
        <f>B17/D10</f>
        <v>1.5691679999999999</v>
      </c>
      <c r="D17" s="21">
        <f>B17/C17</f>
        <v>9803.9215686274511</v>
      </c>
      <c r="E17" s="9" t="s">
        <v>5</v>
      </c>
    </row>
    <row r="18" spans="1:7" ht="17.25" customHeight="1" x14ac:dyDescent="0.25">
      <c r="B18" s="4"/>
      <c r="C18" s="3"/>
      <c r="D18" s="1"/>
    </row>
    <row r="19" spans="1:7" x14ac:dyDescent="0.25">
      <c r="A19" t="s">
        <v>25</v>
      </c>
      <c r="B19"/>
    </row>
    <row r="20" spans="1:7" x14ac:dyDescent="0.25">
      <c r="B20"/>
    </row>
    <row r="21" spans="1:7" x14ac:dyDescent="0.25">
      <c r="A21" t="s">
        <v>36</v>
      </c>
      <c r="B21"/>
    </row>
    <row r="22" spans="1:7" x14ac:dyDescent="0.25">
      <c r="B22"/>
    </row>
    <row r="23" spans="1:7" x14ac:dyDescent="0.25">
      <c r="A23" t="s">
        <v>9</v>
      </c>
      <c r="B23"/>
    </row>
    <row r="24" spans="1:7" x14ac:dyDescent="0.25">
      <c r="B24"/>
    </row>
    <row r="25" spans="1:7" ht="30" x14ac:dyDescent="0.25">
      <c r="A25" s="23" t="s">
        <v>40</v>
      </c>
      <c r="B25" s="18" t="s">
        <v>27</v>
      </c>
      <c r="C25" s="18" t="s">
        <v>22</v>
      </c>
      <c r="D25" s="18" t="s">
        <v>46</v>
      </c>
      <c r="E25" s="18" t="s">
        <v>45</v>
      </c>
    </row>
    <row r="26" spans="1:7" x14ac:dyDescent="0.25">
      <c r="A26" s="9" t="s">
        <v>1</v>
      </c>
      <c r="B26" s="21">
        <v>1591.51</v>
      </c>
      <c r="C26" s="25">
        <f>C40</f>
        <v>1.3655070136550702</v>
      </c>
      <c r="D26" s="9">
        <f>B26/C26</f>
        <v>1165.5084771333284</v>
      </c>
      <c r="E26" s="9" t="s">
        <v>5</v>
      </c>
    </row>
    <row r="27" spans="1:7" x14ac:dyDescent="0.25">
      <c r="B27" s="5"/>
    </row>
    <row r="28" spans="1:7" s="15" customFormat="1" ht="56.25" x14ac:dyDescent="0.3">
      <c r="A28" s="13" t="s">
        <v>19</v>
      </c>
      <c r="B28" s="16" t="s">
        <v>37</v>
      </c>
    </row>
    <row r="29" spans="1:7" x14ac:dyDescent="0.25">
      <c r="B29" s="18" t="s">
        <v>13</v>
      </c>
      <c r="C29" s="18" t="s">
        <v>21</v>
      </c>
      <c r="D29" s="18" t="s">
        <v>14</v>
      </c>
      <c r="E29" s="18" t="s">
        <v>49</v>
      </c>
      <c r="F29" s="18" t="s">
        <v>50</v>
      </c>
      <c r="G29" s="10"/>
    </row>
    <row r="30" spans="1:7" x14ac:dyDescent="0.25">
      <c r="A30" t="s">
        <v>15</v>
      </c>
      <c r="B30" s="18" t="s">
        <v>0</v>
      </c>
      <c r="C30" s="18"/>
      <c r="D30" s="18" t="s">
        <v>1</v>
      </c>
      <c r="E30" s="18"/>
      <c r="F30" s="18"/>
    </row>
    <row r="31" spans="1:7" x14ac:dyDescent="0.25">
      <c r="B31" s="19">
        <v>20000</v>
      </c>
      <c r="C31" s="20">
        <v>1.45</v>
      </c>
      <c r="D31" s="21">
        <f>B31/C31</f>
        <v>13793.103448275862</v>
      </c>
      <c r="E31" s="19">
        <f>D4-D31</f>
        <v>1591.5119363395224</v>
      </c>
      <c r="F31" s="9" t="s">
        <v>1</v>
      </c>
    </row>
    <row r="32" spans="1:7" x14ac:dyDescent="0.25">
      <c r="A32" s="12" t="s">
        <v>26</v>
      </c>
    </row>
    <row r="33" spans="1:5" x14ac:dyDescent="0.25">
      <c r="A33" t="s">
        <v>20</v>
      </c>
      <c r="B33"/>
    </row>
    <row r="34" spans="1:5" x14ac:dyDescent="0.25">
      <c r="A34" s="18" t="s">
        <v>4</v>
      </c>
      <c r="B34" s="18" t="s">
        <v>47</v>
      </c>
      <c r="C34" s="18" t="s">
        <v>22</v>
      </c>
      <c r="D34" s="18" t="s">
        <v>46</v>
      </c>
      <c r="E34" s="18" t="s">
        <v>45</v>
      </c>
    </row>
    <row r="35" spans="1:5" x14ac:dyDescent="0.25">
      <c r="A35" s="24" t="s">
        <v>0</v>
      </c>
      <c r="B35" s="21">
        <v>20000</v>
      </c>
      <c r="C35" s="9">
        <v>1.9800000198000001</v>
      </c>
      <c r="D35" s="9">
        <f>B35/C35</f>
        <v>10101.01</v>
      </c>
      <c r="E35" s="9" t="s">
        <v>5</v>
      </c>
    </row>
    <row r="37" spans="1:5" x14ac:dyDescent="0.25">
      <c r="A37" t="s">
        <v>10</v>
      </c>
      <c r="B37"/>
    </row>
    <row r="39" spans="1:5" x14ac:dyDescent="0.25">
      <c r="A39" s="18" t="s">
        <v>7</v>
      </c>
      <c r="B39" s="18" t="s">
        <v>48</v>
      </c>
      <c r="C39" s="18" t="s">
        <v>22</v>
      </c>
      <c r="D39" s="18" t="s">
        <v>46</v>
      </c>
      <c r="E39" s="18" t="s">
        <v>45</v>
      </c>
    </row>
    <row r="40" spans="1:5" x14ac:dyDescent="0.25">
      <c r="A40" s="24" t="s">
        <v>1</v>
      </c>
      <c r="B40" s="21">
        <v>13793</v>
      </c>
      <c r="C40" s="25">
        <f>B40/D35</f>
        <v>1.3655070136550702</v>
      </c>
      <c r="D40" s="9">
        <f>B40/C40</f>
        <v>10101.01</v>
      </c>
      <c r="E40" s="9" t="s">
        <v>5</v>
      </c>
    </row>
    <row r="41" spans="1:5" x14ac:dyDescent="0.25">
      <c r="A41" s="6"/>
      <c r="B41" s="1"/>
      <c r="C41" s="8"/>
    </row>
    <row r="42" spans="1:5" x14ac:dyDescent="0.25">
      <c r="A42" s="12" t="s">
        <v>38</v>
      </c>
      <c r="B42" s="11" t="s">
        <v>39</v>
      </c>
    </row>
    <row r="43" spans="1:5" x14ac:dyDescent="0.25">
      <c r="B43" s="3" t="s">
        <v>51</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6A6B-0BFA-4C72-8FC5-8D832726DBCC}">
  <dimension ref="A1:G43"/>
  <sheetViews>
    <sheetView workbookViewId="0">
      <selection activeCell="G33" sqref="G33"/>
    </sheetView>
  </sheetViews>
  <sheetFormatPr defaultRowHeight="15" x14ac:dyDescent="0.25"/>
  <cols>
    <col min="1" max="1" width="27.5703125" customWidth="1"/>
    <col min="2" max="2" width="21.42578125" style="3" customWidth="1"/>
    <col min="3" max="3" width="15.140625" customWidth="1"/>
    <col min="4" max="4" width="12.85546875" customWidth="1"/>
    <col min="5" max="5" width="16.85546875" customWidth="1"/>
  </cols>
  <sheetData>
    <row r="1" spans="1:5" ht="18.75" x14ac:dyDescent="0.3">
      <c r="A1" s="13" t="s">
        <v>11</v>
      </c>
      <c r="B1" s="14" t="s">
        <v>58</v>
      </c>
      <c r="C1" s="14" t="s">
        <v>34</v>
      </c>
      <c r="D1" s="14"/>
    </row>
    <row r="2" spans="1:5" ht="62.25" customHeight="1" x14ac:dyDescent="0.25">
      <c r="A2" s="17" t="s">
        <v>30</v>
      </c>
      <c r="B2" s="18" t="s">
        <v>14</v>
      </c>
      <c r="C2" s="18" t="s">
        <v>35</v>
      </c>
      <c r="D2" s="18" t="s">
        <v>13</v>
      </c>
      <c r="E2" s="18" t="s">
        <v>45</v>
      </c>
    </row>
    <row r="3" spans="1:5" x14ac:dyDescent="0.25">
      <c r="A3" s="9" t="s">
        <v>15</v>
      </c>
      <c r="B3" s="9" t="s">
        <v>1</v>
      </c>
      <c r="C3" s="20" t="s">
        <v>12</v>
      </c>
      <c r="D3" s="9" t="s">
        <v>0</v>
      </c>
      <c r="E3" s="29" t="s">
        <v>5</v>
      </c>
    </row>
    <row r="4" spans="1:5" ht="17.25" customHeight="1" x14ac:dyDescent="0.25">
      <c r="A4" s="9"/>
      <c r="B4" s="19">
        <f>(1/C4)*D4</f>
        <v>11999.996364666606</v>
      </c>
      <c r="C4" s="9">
        <v>0.20905923000000001</v>
      </c>
      <c r="D4" s="21">
        <v>2508.71</v>
      </c>
      <c r="E4" s="21">
        <v>4067.8</v>
      </c>
    </row>
    <row r="5" spans="1:5" ht="17.25" customHeight="1" x14ac:dyDescent="0.25">
      <c r="A5" s="12" t="s">
        <v>26</v>
      </c>
      <c r="B5" s="4"/>
      <c r="C5" s="3"/>
      <c r="D5" s="1"/>
    </row>
    <row r="6" spans="1:5" ht="17.25" customHeight="1" x14ac:dyDescent="0.25">
      <c r="A6" t="s">
        <v>18</v>
      </c>
      <c r="B6" s="4"/>
      <c r="C6" s="3"/>
      <c r="D6" s="1"/>
    </row>
    <row r="7" spans="1:5" ht="17.25" customHeight="1" x14ac:dyDescent="0.25">
      <c r="A7" t="s">
        <v>2</v>
      </c>
      <c r="B7" s="4"/>
      <c r="C7" s="3"/>
      <c r="D7" s="1"/>
    </row>
    <row r="8" spans="1:5" x14ac:dyDescent="0.25">
      <c r="A8" s="2" t="s">
        <v>55</v>
      </c>
      <c r="B8"/>
    </row>
    <row r="9" spans="1:5" x14ac:dyDescent="0.25">
      <c r="A9" s="22" t="s">
        <v>4</v>
      </c>
      <c r="B9" s="18" t="s">
        <v>47</v>
      </c>
      <c r="C9" s="18" t="s">
        <v>23</v>
      </c>
      <c r="D9" s="18" t="s">
        <v>46</v>
      </c>
      <c r="E9" s="18" t="s">
        <v>45</v>
      </c>
    </row>
    <row r="10" spans="1:5" x14ac:dyDescent="0.25">
      <c r="A10" s="9" t="s">
        <v>0</v>
      </c>
      <c r="B10" s="19">
        <v>2508.71</v>
      </c>
      <c r="C10" s="27">
        <f>B10/D10</f>
        <v>0.61672402772997692</v>
      </c>
      <c r="D10" s="28">
        <v>4067.8</v>
      </c>
      <c r="E10" s="19" t="s">
        <v>5</v>
      </c>
    </row>
    <row r="11" spans="1:5" ht="17.25" customHeight="1" x14ac:dyDescent="0.25">
      <c r="B11" s="4"/>
      <c r="C11" s="3"/>
      <c r="D11" s="1"/>
    </row>
    <row r="12" spans="1:5" ht="17.25" customHeight="1" x14ac:dyDescent="0.25">
      <c r="A12" t="s">
        <v>56</v>
      </c>
      <c r="B12" s="4"/>
      <c r="C12" s="3"/>
      <c r="D12" s="1"/>
    </row>
    <row r="13" spans="1:5" ht="17.25" customHeight="1" x14ac:dyDescent="0.25">
      <c r="A13" t="s">
        <v>57</v>
      </c>
      <c r="B13" s="4"/>
      <c r="C13" s="3"/>
      <c r="D13" s="1"/>
    </row>
    <row r="14" spans="1:5" ht="17.25" customHeight="1" x14ac:dyDescent="0.25">
      <c r="B14" s="4"/>
      <c r="C14" s="3"/>
      <c r="D14" s="1"/>
    </row>
    <row r="15" spans="1:5" ht="17.25" customHeight="1" x14ac:dyDescent="0.25">
      <c r="A15" t="s">
        <v>28</v>
      </c>
      <c r="B15" s="4"/>
      <c r="C15" s="3"/>
      <c r="D15" s="1"/>
    </row>
    <row r="16" spans="1:5" ht="17.25" customHeight="1" x14ac:dyDescent="0.25">
      <c r="A16" s="18" t="s">
        <v>7</v>
      </c>
      <c r="B16" s="18" t="s">
        <v>48</v>
      </c>
      <c r="C16" s="18" t="s">
        <v>23</v>
      </c>
      <c r="D16" s="18" t="s">
        <v>46</v>
      </c>
      <c r="E16" s="18" t="s">
        <v>45</v>
      </c>
    </row>
    <row r="17" spans="1:7" ht="17.25" customHeight="1" x14ac:dyDescent="0.25">
      <c r="A17" s="22" t="s">
        <v>1</v>
      </c>
      <c r="B17" s="19">
        <v>12000</v>
      </c>
      <c r="C17" s="28">
        <v>2.95</v>
      </c>
      <c r="D17" s="19">
        <f>B17/C17</f>
        <v>4067.7966101694915</v>
      </c>
      <c r="E17" s="28" t="s">
        <v>5</v>
      </c>
    </row>
    <row r="18" spans="1:7" ht="17.25" customHeight="1" x14ac:dyDescent="0.25">
      <c r="B18" s="4"/>
      <c r="C18" s="3"/>
      <c r="D18" s="1"/>
    </row>
    <row r="19" spans="1:7" x14ac:dyDescent="0.25">
      <c r="A19" t="s">
        <v>25</v>
      </c>
      <c r="B19"/>
    </row>
    <row r="20" spans="1:7" x14ac:dyDescent="0.25">
      <c r="B20"/>
    </row>
    <row r="21" spans="1:7" x14ac:dyDescent="0.25">
      <c r="A21" t="s">
        <v>8</v>
      </c>
      <c r="B21"/>
    </row>
    <row r="22" spans="1:7" x14ac:dyDescent="0.25">
      <c r="B22"/>
    </row>
    <row r="23" spans="1:7" x14ac:dyDescent="0.25">
      <c r="A23" t="s">
        <v>9</v>
      </c>
      <c r="B23"/>
    </row>
    <row r="24" spans="1:7" x14ac:dyDescent="0.25">
      <c r="B24"/>
    </row>
    <row r="25" spans="1:7" ht="30" x14ac:dyDescent="0.25">
      <c r="A25" s="23" t="s">
        <v>40</v>
      </c>
      <c r="B25" s="18" t="s">
        <v>27</v>
      </c>
      <c r="C25" s="18" t="s">
        <v>22</v>
      </c>
      <c r="D25" s="18" t="s">
        <v>46</v>
      </c>
      <c r="E25" s="18" t="s">
        <v>45</v>
      </c>
    </row>
    <row r="26" spans="1:7" x14ac:dyDescent="0.25">
      <c r="A26" s="9" t="s">
        <v>1</v>
      </c>
      <c r="B26" s="19">
        <v>3000</v>
      </c>
      <c r="C26" s="30">
        <v>2.95</v>
      </c>
      <c r="D26" s="19">
        <f>B26/C26</f>
        <v>1016.9491525423729</v>
      </c>
      <c r="E26" s="28" t="s">
        <v>5</v>
      </c>
      <c r="G26" s="1">
        <v>2.95</v>
      </c>
    </row>
    <row r="27" spans="1:7" x14ac:dyDescent="0.25">
      <c r="B27"/>
    </row>
    <row r="28" spans="1:7" x14ac:dyDescent="0.25">
      <c r="B28" s="5"/>
    </row>
    <row r="29" spans="1:7" ht="56.25" x14ac:dyDescent="0.3">
      <c r="A29" s="13" t="s">
        <v>19</v>
      </c>
      <c r="B29" s="16" t="s">
        <v>37</v>
      </c>
      <c r="C29" s="14"/>
      <c r="D29" s="14"/>
      <c r="E29" s="16"/>
    </row>
    <row r="30" spans="1:7" x14ac:dyDescent="0.25">
      <c r="A30" t="s">
        <v>29</v>
      </c>
      <c r="B30"/>
    </row>
    <row r="31" spans="1:7" x14ac:dyDescent="0.25">
      <c r="B31" s="18" t="s">
        <v>13</v>
      </c>
      <c r="C31" s="18" t="s">
        <v>21</v>
      </c>
      <c r="D31" s="18" t="s">
        <v>14</v>
      </c>
      <c r="E31" s="18" t="s">
        <v>49</v>
      </c>
      <c r="F31" s="18" t="s">
        <v>50</v>
      </c>
    </row>
    <row r="32" spans="1:7" x14ac:dyDescent="0.25">
      <c r="A32" t="s">
        <v>15</v>
      </c>
      <c r="B32" s="18" t="s">
        <v>1</v>
      </c>
      <c r="C32" s="18"/>
      <c r="D32" s="18" t="s">
        <v>0</v>
      </c>
      <c r="E32" s="18"/>
      <c r="F32" s="18"/>
    </row>
    <row r="33" spans="1:6" x14ac:dyDescent="0.25">
      <c r="B33" s="19">
        <f>(1/C33)*D33</f>
        <v>15000.000000029899</v>
      </c>
      <c r="C33" s="26">
        <v>0.16724733333299999</v>
      </c>
      <c r="D33" s="21">
        <v>2508.71</v>
      </c>
      <c r="E33" s="21">
        <f>B33-B4</f>
        <v>3000.0036353632931</v>
      </c>
      <c r="F33" s="9" t="s">
        <v>1</v>
      </c>
    </row>
    <row r="34" spans="1:6" x14ac:dyDescent="0.25">
      <c r="A34" s="12" t="s">
        <v>26</v>
      </c>
    </row>
    <row r="35" spans="1:6" x14ac:dyDescent="0.25">
      <c r="A35" s="22" t="s">
        <v>4</v>
      </c>
      <c r="B35" s="18" t="s">
        <v>47</v>
      </c>
      <c r="C35" s="18" t="s">
        <v>22</v>
      </c>
      <c r="D35" s="18" t="s">
        <v>46</v>
      </c>
      <c r="E35" s="18" t="s">
        <v>45</v>
      </c>
    </row>
    <row r="36" spans="1:6" x14ac:dyDescent="0.25">
      <c r="A36" s="24" t="s">
        <v>0</v>
      </c>
      <c r="B36" s="21">
        <v>2508.71</v>
      </c>
      <c r="C36" s="22">
        <f>B36/D36</f>
        <v>0.4733102530964936</v>
      </c>
      <c r="D36" s="9">
        <v>5300.35</v>
      </c>
      <c r="E36" s="9" t="s">
        <v>5</v>
      </c>
    </row>
    <row r="38" spans="1:6" x14ac:dyDescent="0.25">
      <c r="A38" t="s">
        <v>33</v>
      </c>
      <c r="B38"/>
    </row>
    <row r="40" spans="1:6" x14ac:dyDescent="0.25">
      <c r="A40" s="22" t="s">
        <v>7</v>
      </c>
      <c r="B40" s="18" t="s">
        <v>48</v>
      </c>
      <c r="C40" s="18" t="s">
        <v>22</v>
      </c>
      <c r="D40" s="18" t="s">
        <v>46</v>
      </c>
      <c r="E40" s="18" t="s">
        <v>45</v>
      </c>
    </row>
    <row r="41" spans="1:6" x14ac:dyDescent="0.25">
      <c r="A41" s="24" t="s">
        <v>1</v>
      </c>
      <c r="B41" s="21">
        <v>15000</v>
      </c>
      <c r="C41" s="20">
        <v>2.83</v>
      </c>
      <c r="D41" s="9">
        <f>B41/C41</f>
        <v>5300.3533568904595</v>
      </c>
      <c r="E41" s="9" t="s">
        <v>5</v>
      </c>
    </row>
    <row r="43" spans="1:6" x14ac:dyDescent="0.25">
      <c r="A43" s="7"/>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E8EE0-7560-4135-AC23-5E02137E4D2D}">
  <dimension ref="A1:K43"/>
  <sheetViews>
    <sheetView workbookViewId="0">
      <selection activeCell="B18" sqref="B18"/>
    </sheetView>
  </sheetViews>
  <sheetFormatPr defaultRowHeight="15" x14ac:dyDescent="0.25"/>
  <cols>
    <col min="1" max="1" width="27.5703125" customWidth="1"/>
    <col min="2" max="2" width="22.85546875" style="3" customWidth="1"/>
    <col min="3" max="3" width="17.140625" customWidth="1"/>
    <col min="4" max="4" width="12" bestFit="1" customWidth="1"/>
    <col min="5" max="5" width="19.7109375" customWidth="1"/>
  </cols>
  <sheetData>
    <row r="1" spans="1:5" ht="18.75" x14ac:dyDescent="0.3">
      <c r="A1" s="14" t="s">
        <v>11</v>
      </c>
      <c r="B1" s="14" t="s">
        <v>17</v>
      </c>
      <c r="C1" s="14" t="s">
        <v>34</v>
      </c>
      <c r="D1" s="14"/>
    </row>
    <row r="2" spans="1:5" ht="62.25" customHeight="1" x14ac:dyDescent="0.25">
      <c r="A2" s="18" t="s">
        <v>16</v>
      </c>
      <c r="B2" s="18" t="s">
        <v>14</v>
      </c>
      <c r="C2" s="18" t="s">
        <v>59</v>
      </c>
      <c r="D2" s="18" t="s">
        <v>13</v>
      </c>
    </row>
    <row r="3" spans="1:5" x14ac:dyDescent="0.25">
      <c r="A3" s="18" t="s">
        <v>15</v>
      </c>
      <c r="B3" s="18" t="s">
        <v>0</v>
      </c>
      <c r="C3" s="18" t="s">
        <v>12</v>
      </c>
      <c r="D3" s="18" t="s">
        <v>1</v>
      </c>
    </row>
    <row r="4" spans="1:5" ht="17.25" customHeight="1" x14ac:dyDescent="0.25">
      <c r="A4" s="9"/>
      <c r="B4" s="19">
        <v>10000</v>
      </c>
      <c r="C4" s="9">
        <v>0.83333333333299997</v>
      </c>
      <c r="D4" s="21">
        <v>12000</v>
      </c>
    </row>
    <row r="5" spans="1:5" ht="17.25" customHeight="1" x14ac:dyDescent="0.25">
      <c r="A5" s="12" t="s">
        <v>26</v>
      </c>
      <c r="B5" s="4"/>
      <c r="C5" s="3"/>
      <c r="D5" s="1"/>
    </row>
    <row r="6" spans="1:5" ht="17.25" customHeight="1" x14ac:dyDescent="0.25">
      <c r="A6" t="s">
        <v>18</v>
      </c>
      <c r="B6" s="4"/>
      <c r="C6" s="3"/>
      <c r="D6" s="1"/>
    </row>
    <row r="7" spans="1:5" ht="17.25" customHeight="1" x14ac:dyDescent="0.25">
      <c r="A7" t="s">
        <v>2</v>
      </c>
      <c r="B7" s="4"/>
      <c r="C7" s="3"/>
      <c r="D7" s="1"/>
    </row>
    <row r="8" spans="1:5" x14ac:dyDescent="0.25">
      <c r="A8" s="2" t="s">
        <v>3</v>
      </c>
      <c r="B8"/>
    </row>
    <row r="9" spans="1:5" x14ac:dyDescent="0.25">
      <c r="A9" s="18" t="s">
        <v>4</v>
      </c>
      <c r="B9" s="18" t="s">
        <v>47</v>
      </c>
      <c r="C9" s="18" t="s">
        <v>23</v>
      </c>
      <c r="D9" s="18" t="s">
        <v>46</v>
      </c>
      <c r="E9" s="18" t="s">
        <v>45</v>
      </c>
    </row>
    <row r="10" spans="1:5" x14ac:dyDescent="0.25">
      <c r="A10" s="9" t="s">
        <v>0</v>
      </c>
      <c r="B10" s="21">
        <v>10000</v>
      </c>
      <c r="C10" s="9">
        <v>2.0400003264</v>
      </c>
      <c r="D10" s="9">
        <f>B10/C10</f>
        <v>4901.9600000001255</v>
      </c>
      <c r="E10" s="21" t="s">
        <v>5</v>
      </c>
    </row>
    <row r="11" spans="1:5" ht="17.25" customHeight="1" x14ac:dyDescent="0.25">
      <c r="B11" s="4"/>
      <c r="C11" s="3"/>
      <c r="D11" s="1"/>
    </row>
    <row r="12" spans="1:5" ht="17.25" customHeight="1" x14ac:dyDescent="0.25">
      <c r="A12" t="s">
        <v>52</v>
      </c>
      <c r="B12" s="4"/>
      <c r="C12" s="3"/>
      <c r="D12" s="1"/>
    </row>
    <row r="13" spans="1:5" ht="17.25" customHeight="1" x14ac:dyDescent="0.25">
      <c r="A13" t="s">
        <v>41</v>
      </c>
      <c r="B13" s="4"/>
      <c r="C13" s="3"/>
      <c r="D13" s="1"/>
    </row>
    <row r="14" spans="1:5" ht="17.25" customHeight="1" x14ac:dyDescent="0.25">
      <c r="B14" s="4"/>
      <c r="C14" s="3"/>
      <c r="D14" s="1"/>
    </row>
    <row r="15" spans="1:5" ht="17.25" customHeight="1" x14ac:dyDescent="0.25">
      <c r="A15" t="s">
        <v>42</v>
      </c>
      <c r="B15" s="4"/>
      <c r="C15" s="3"/>
      <c r="D15" s="1"/>
    </row>
    <row r="16" spans="1:5" ht="17.25" customHeight="1" x14ac:dyDescent="0.25">
      <c r="A16" s="18" t="s">
        <v>7</v>
      </c>
      <c r="B16" s="18"/>
      <c r="C16" s="18" t="s">
        <v>23</v>
      </c>
      <c r="D16" s="18" t="s">
        <v>46</v>
      </c>
      <c r="E16" s="18" t="s">
        <v>45</v>
      </c>
    </row>
    <row r="17" spans="1:11" ht="17.25" customHeight="1" x14ac:dyDescent="0.25">
      <c r="A17" s="22" t="s">
        <v>1</v>
      </c>
      <c r="B17" s="21">
        <v>12000</v>
      </c>
      <c r="C17" s="25">
        <f>B17/D10</f>
        <v>2.4480003916799999</v>
      </c>
      <c r="D17" s="21">
        <f>B17/C17</f>
        <v>4901.9600000001255</v>
      </c>
      <c r="E17" s="9" t="s">
        <v>5</v>
      </c>
      <c r="K17" s="1"/>
    </row>
    <row r="18" spans="1:11" ht="17.25" customHeight="1" x14ac:dyDescent="0.25">
      <c r="B18" s="4"/>
      <c r="C18" s="3"/>
      <c r="D18" s="1"/>
    </row>
    <row r="19" spans="1:11" x14ac:dyDescent="0.25">
      <c r="A19" t="s">
        <v>25</v>
      </c>
      <c r="B19"/>
    </row>
    <row r="20" spans="1:11" x14ac:dyDescent="0.25">
      <c r="B20"/>
    </row>
    <row r="21" spans="1:11" x14ac:dyDescent="0.25">
      <c r="A21" t="s">
        <v>43</v>
      </c>
      <c r="B21"/>
    </row>
    <row r="22" spans="1:11" x14ac:dyDescent="0.25">
      <c r="B22"/>
    </row>
    <row r="23" spans="1:11" x14ac:dyDescent="0.25">
      <c r="A23" t="s">
        <v>9</v>
      </c>
      <c r="B23"/>
    </row>
    <row r="24" spans="1:11" x14ac:dyDescent="0.25">
      <c r="B24"/>
    </row>
    <row r="25" spans="1:11" ht="30" x14ac:dyDescent="0.25">
      <c r="A25" s="23" t="s">
        <v>40</v>
      </c>
      <c r="B25" s="18" t="s">
        <v>31</v>
      </c>
      <c r="C25" s="18" t="s">
        <v>22</v>
      </c>
      <c r="D25" s="18" t="s">
        <v>46</v>
      </c>
      <c r="E25" s="18" t="s">
        <v>45</v>
      </c>
    </row>
    <row r="26" spans="1:11" x14ac:dyDescent="0.25">
      <c r="A26" s="9" t="s">
        <v>1</v>
      </c>
      <c r="B26" s="21">
        <v>3000</v>
      </c>
      <c r="C26" s="25">
        <v>2.4480003916799999</v>
      </c>
      <c r="D26" s="9">
        <f>B26/C26</f>
        <v>1225.4900000000314</v>
      </c>
      <c r="E26" s="9" t="s">
        <v>5</v>
      </c>
    </row>
    <row r="27" spans="1:11" x14ac:dyDescent="0.25">
      <c r="B27"/>
    </row>
    <row r="28" spans="1:11" x14ac:dyDescent="0.25">
      <c r="A28" t="s">
        <v>44</v>
      </c>
      <c r="B28" s="5"/>
    </row>
    <row r="29" spans="1:11" ht="56.25" x14ac:dyDescent="0.3">
      <c r="A29" s="31" t="s">
        <v>19</v>
      </c>
      <c r="B29" s="32" t="s">
        <v>37</v>
      </c>
      <c r="C29" s="14"/>
      <c r="D29" s="14"/>
      <c r="E29" s="14"/>
    </row>
    <row r="30" spans="1:11" x14ac:dyDescent="0.25">
      <c r="A30" t="s">
        <v>32</v>
      </c>
      <c r="B30"/>
    </row>
    <row r="31" spans="1:11" x14ac:dyDescent="0.25">
      <c r="B31" s="18" t="s">
        <v>13</v>
      </c>
      <c r="C31" s="18" t="s">
        <v>21</v>
      </c>
      <c r="D31" s="18" t="s">
        <v>14</v>
      </c>
      <c r="E31" s="18" t="s">
        <v>53</v>
      </c>
      <c r="F31" s="18" t="s">
        <v>50</v>
      </c>
    </row>
    <row r="32" spans="1:11" x14ac:dyDescent="0.25">
      <c r="A32" t="s">
        <v>15</v>
      </c>
      <c r="B32" s="18" t="s">
        <v>0</v>
      </c>
      <c r="C32" s="9"/>
      <c r="D32" s="18" t="s">
        <v>1</v>
      </c>
      <c r="E32" s="9"/>
      <c r="F32" s="9"/>
    </row>
    <row r="33" spans="1:6" x14ac:dyDescent="0.25">
      <c r="B33" s="19">
        <v>10000</v>
      </c>
      <c r="C33" s="20">
        <v>0.66666666666700003</v>
      </c>
      <c r="D33" s="21">
        <v>15000</v>
      </c>
      <c r="E33" s="19">
        <f>D33-D4</f>
        <v>3000</v>
      </c>
      <c r="F33" s="9" t="s">
        <v>1</v>
      </c>
    </row>
    <row r="34" spans="1:6" x14ac:dyDescent="0.25">
      <c r="A34" s="12" t="s">
        <v>26</v>
      </c>
    </row>
    <row r="35" spans="1:6" x14ac:dyDescent="0.25">
      <c r="A35" s="18" t="s">
        <v>4</v>
      </c>
      <c r="B35" s="18" t="s">
        <v>47</v>
      </c>
      <c r="C35" s="18" t="s">
        <v>22</v>
      </c>
      <c r="D35" s="18" t="s">
        <v>46</v>
      </c>
      <c r="E35" s="18" t="s">
        <v>45</v>
      </c>
    </row>
    <row r="36" spans="1:6" x14ac:dyDescent="0.25">
      <c r="A36" s="24" t="s">
        <v>0</v>
      </c>
      <c r="B36" s="21">
        <v>10000</v>
      </c>
      <c r="C36" s="9">
        <v>1.98</v>
      </c>
      <c r="D36" s="9">
        <f>B36/C36</f>
        <v>5050.5050505050503</v>
      </c>
      <c r="E36" s="9" t="s">
        <v>5</v>
      </c>
    </row>
    <row r="38" spans="1:6" x14ac:dyDescent="0.25">
      <c r="A38" t="s">
        <v>54</v>
      </c>
      <c r="B38"/>
    </row>
    <row r="40" spans="1:6" x14ac:dyDescent="0.25">
      <c r="A40" s="22" t="s">
        <v>7</v>
      </c>
      <c r="B40" s="18" t="s">
        <v>48</v>
      </c>
      <c r="C40" s="18" t="s">
        <v>22</v>
      </c>
      <c r="D40" s="18" t="s">
        <v>46</v>
      </c>
      <c r="E40" s="18" t="s">
        <v>45</v>
      </c>
    </row>
    <row r="41" spans="1:6" x14ac:dyDescent="0.25">
      <c r="A41" s="24" t="s">
        <v>1</v>
      </c>
      <c r="B41" s="21">
        <v>15000</v>
      </c>
      <c r="C41" s="9">
        <f>B41/D36</f>
        <v>2.97</v>
      </c>
      <c r="D41" s="9">
        <f>B41/C41</f>
        <v>5050.5050505050503</v>
      </c>
      <c r="E41" s="9" t="s">
        <v>5</v>
      </c>
    </row>
    <row r="43" spans="1:6" x14ac:dyDescent="0.25">
      <c r="A43" s="7"/>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Param FIX</vt:lpstr>
      <vt:lpstr>Param MKT</vt:lpstr>
      <vt:lpstr>Param BOK</vt:lpstr>
    </vt:vector>
  </TitlesOfParts>
  <Company>Oracle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Harish Kulkarni</dc:creator>
  <cp:lastModifiedBy>Atiya Munawar</cp:lastModifiedBy>
  <dcterms:created xsi:type="dcterms:W3CDTF">2023-12-07T05:57:58Z</dcterms:created>
  <dcterms:modified xsi:type="dcterms:W3CDTF">2024-02-23T16:52:56Z</dcterms:modified>
</cp:coreProperties>
</file>