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M'REVIEW\"/>
    </mc:Choice>
  </mc:AlternateContent>
  <xr:revisionPtr revIDLastSave="0" documentId="13_ncr:1_{3D9E7799-4E3E-4095-BA0B-17EAED61C61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quities" sheetId="2" r:id="rId1"/>
    <sheet name="Bond at Premium" sheetId="3" r:id="rId2"/>
    <sheet name="Bonds at Discount 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H10" i="2" s="1"/>
  <c r="H11" i="2" s="1"/>
  <c r="G10" i="4"/>
  <c r="J10" i="4" s="1"/>
  <c r="J11" i="4" s="1"/>
  <c r="J9" i="4"/>
  <c r="H9" i="3"/>
  <c r="H9" i="2"/>
  <c r="B16" i="3"/>
  <c r="B17" i="3" s="1"/>
  <c r="E10" i="3" s="1"/>
  <c r="H10" i="3" s="1"/>
  <c r="B15" i="4"/>
  <c r="B16" i="4" s="1"/>
  <c r="H11" i="3" l="1"/>
  <c r="B14" i="2"/>
  <c r="B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tc={4B22DA05-168B-4BA0-BB8E-FC45D559B3C4}</author>
  </authors>
  <commentList>
    <comment ref="B14" authorId="0" shapeId="0" xr:uid="{4B22DA05-168B-4BA0-BB8E-FC45D559B3C4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picked from CYDRATEE, exchange rate maintenance between currency pair GBP\ USD</t>
      </text>
    </comment>
  </commentList>
</comments>
</file>

<file path=xl/sharedStrings.xml><?xml version="1.0" encoding="utf-8"?>
<sst xmlns="http://schemas.openxmlformats.org/spreadsheetml/2006/main" count="110" uniqueCount="47">
  <si>
    <t>Deal Quantity</t>
  </si>
  <si>
    <t>Absolute Price</t>
  </si>
  <si>
    <t xml:space="preserve">Product </t>
  </si>
  <si>
    <t>SE Deal Contract Details</t>
  </si>
  <si>
    <t>Security Code</t>
  </si>
  <si>
    <t xml:space="preserve">Deal Quantity </t>
  </si>
  <si>
    <t>Input Price</t>
  </si>
  <si>
    <t>Conversion Rate( if the Security currrency &amp; brokerage currency is different</t>
  </si>
  <si>
    <t>Brokerage Slab Maintained in TRDBKRUL Screen</t>
  </si>
  <si>
    <t>Effective Date</t>
  </si>
  <si>
    <t>Basis From</t>
  </si>
  <si>
    <t>Basis To</t>
  </si>
  <si>
    <t>Fixed Rate</t>
  </si>
  <si>
    <t>Flat Amount</t>
  </si>
  <si>
    <t>Max Amount</t>
  </si>
  <si>
    <t>Min Amount</t>
  </si>
  <si>
    <t>Deal Amount (GBP)</t>
  </si>
  <si>
    <t>Deal Amount(USD)</t>
  </si>
  <si>
    <t>Slab 1</t>
  </si>
  <si>
    <t>Slab 2</t>
  </si>
  <si>
    <t xml:space="preserve">Deal amount calculation </t>
  </si>
  <si>
    <t>Total no.of Slabs</t>
  </si>
  <si>
    <t>Brokerage Amt as per Slabs</t>
  </si>
  <si>
    <t>Brokerage Amount = ( ( (Deal Quantity * Absolute Price) * Conversion Rate ) *</t>
  </si>
  <si>
    <t>Formula</t>
  </si>
  <si>
    <t>Total Brokerage amt</t>
  </si>
  <si>
    <t>Deal Amount</t>
  </si>
  <si>
    <t>As per the brokerage slabs  defined in treasury broker commission setup screen (TRDBKRUL), the deal amount needs to be displayed accordingly as below:</t>
  </si>
  <si>
    <t>Brokerage Amount = ( ( (Deal nominal amount - Deal discount amount) * Conversion Rate ) *</t>
  </si>
  <si>
    <t>Deal discount amount (GBP)</t>
  </si>
  <si>
    <t>Deal Amount(GBP)</t>
  </si>
  <si>
    <t>As per the brokerage slabs  defined in treasury broker commission setup screen (TRDBKRUL), the deal amount will be split up accordingly as below:</t>
  </si>
  <si>
    <t>Bank buy Customer Sell (BBCS)</t>
  </si>
  <si>
    <t>Equities Forward</t>
  </si>
  <si>
    <t>Bonds</t>
  </si>
  <si>
    <t>Brokerage Amount = ( ( (Deal nominal amount + Deal premium amount amount) * Conversion Rate ) *</t>
  </si>
  <si>
    <t>Deal premium amount (GBP)</t>
  </si>
  <si>
    <t>Security Quotation</t>
  </si>
  <si>
    <t>Nominal</t>
  </si>
  <si>
    <t>Customer Buy Bank Sell  (CSBB)</t>
  </si>
  <si>
    <t>Bank Sell Customer buy ( BSCB )</t>
  </si>
  <si>
    <t xml:space="preserve">Fixed Rate % as per Slabs) + Flat Amount as per Slabs </t>
  </si>
  <si>
    <t xml:space="preserve">Fixed Rate% as per Slabs) + Flat Amount as per Slabs </t>
  </si>
  <si>
    <t>Face Value</t>
  </si>
  <si>
    <t xml:space="preserve">Fixed Rate %as per Slabs) + Flat Amount as per Slabs </t>
  </si>
  <si>
    <t>Note : Please be advised Deal amount is calculated after adding the premium amount on Bank Sell leg</t>
  </si>
  <si>
    <t>Note : Please be advised Deal amount is calculated after deducting the discounted amount on Bank Sell 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</si>
</sst>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/>
    <xf numFmtId="0" fontId="3" fillId="0" borderId="0" xfId="0" applyFont="1"/>
    <xf numFmtId="14" fontId="0" fillId="0" borderId="1" xfId="0" applyNumberForma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0" fontId="4" fillId="0" borderId="0" xfId="0" applyFont="1"/>
    <xf numFmtId="0" fontId="1" fillId="3" borderId="0" xfId="0" applyFont="1" applyFill="1"/>
    <xf numFmtId="0" fontId="1" fillId="3" borderId="6" xfId="0" applyFont="1" applyFill="1" applyBorder="1" applyAlignment="1">
      <alignment vertical="center"/>
    </xf>
    <xf numFmtId="0" fontId="3" fillId="0" borderId="0" xfId="0" applyFont="1" applyBorder="1"/>
    <xf numFmtId="0" fontId="0" fillId="0" borderId="0" xfId="0" applyBorder="1"/>
    <xf numFmtId="0" fontId="0" fillId="0" borderId="7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tiya Munawar" id="{F5FBAE35-4FD5-4771-B538-8EFDEF60C151}" userId="S::atiya.parveen.munawar.khan@oracle.com::6994ae8c-91fb-4493-8bea-789c4433b49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4-02-27T11:22:36.78" personId="{F5FBAE35-4FD5-4771-B538-8EFDEF60C151}" id="{4B22DA05-168B-4BA0-BB8E-FC45D559B3C4}">
    <text>Rate picked from CYDRATEE, exchange rate maintenance between currency pair GBP\ USD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zoomScaleNormal="100" workbookViewId="0">
      <selection activeCell="H18" sqref="H18"/>
    </sheetView>
  </sheetViews>
  <sheetFormatPr defaultRowHeight="15" x14ac:dyDescent="0.25"/>
  <cols>
    <col min="1" max="1" width="20.85546875" bestFit="1" customWidth="1"/>
    <col min="2" max="2" width="28.42578125" customWidth="1"/>
    <col min="3" max="3" width="4" customWidth="1"/>
    <col min="4" max="4" width="14.5703125" customWidth="1"/>
    <col min="5" max="5" width="12" customWidth="1"/>
    <col min="6" max="6" width="12.85546875" customWidth="1"/>
    <col min="7" max="7" width="21.140625" customWidth="1"/>
    <col min="8" max="8" width="23.42578125" customWidth="1"/>
    <col min="9" max="9" width="12" bestFit="1" customWidth="1"/>
    <col min="10" max="10" width="11.5703125" bestFit="1" customWidth="1"/>
  </cols>
  <sheetData>
    <row r="1" spans="1:10" x14ac:dyDescent="0.25">
      <c r="A1" s="22" t="s">
        <v>3</v>
      </c>
      <c r="B1" s="22"/>
      <c r="D1" s="20" t="s">
        <v>8</v>
      </c>
      <c r="E1" s="20"/>
      <c r="F1" s="20"/>
      <c r="G1" s="20"/>
      <c r="H1" s="20"/>
      <c r="I1" s="20"/>
      <c r="J1" s="21"/>
    </row>
    <row r="2" spans="1:10" x14ac:dyDescent="0.25">
      <c r="A2" s="2" t="s">
        <v>2</v>
      </c>
      <c r="B2" s="2" t="s">
        <v>32</v>
      </c>
      <c r="D2" s="12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</row>
    <row r="3" spans="1:10" x14ac:dyDescent="0.25">
      <c r="A3" s="2" t="s">
        <v>4</v>
      </c>
      <c r="B3" s="2" t="s">
        <v>33</v>
      </c>
      <c r="D3" s="11">
        <v>43906</v>
      </c>
      <c r="E3" s="6">
        <v>0</v>
      </c>
      <c r="F3" s="6">
        <v>500</v>
      </c>
      <c r="G3" s="6">
        <v>0.2</v>
      </c>
      <c r="H3" s="6">
        <v>20</v>
      </c>
      <c r="I3" s="6">
        <v>25</v>
      </c>
      <c r="J3" s="6">
        <v>2</v>
      </c>
    </row>
    <row r="4" spans="1:10" x14ac:dyDescent="0.25">
      <c r="A4" s="2" t="s">
        <v>5</v>
      </c>
      <c r="B4" s="2">
        <v>1000</v>
      </c>
      <c r="D4" s="11">
        <v>43906</v>
      </c>
      <c r="E4" s="6">
        <v>500</v>
      </c>
      <c r="F4" s="6">
        <v>50000000000</v>
      </c>
      <c r="G4" s="6">
        <v>0.35</v>
      </c>
      <c r="H4" s="6">
        <v>25</v>
      </c>
      <c r="I4" s="7"/>
      <c r="J4" s="6">
        <v>5</v>
      </c>
    </row>
    <row r="5" spans="1:10" x14ac:dyDescent="0.25">
      <c r="A5" s="2" t="s">
        <v>6</v>
      </c>
      <c r="B5" s="2">
        <v>100</v>
      </c>
    </row>
    <row r="7" spans="1:10" x14ac:dyDescent="0.25">
      <c r="D7" s="10" t="s">
        <v>31</v>
      </c>
    </row>
    <row r="8" spans="1:10" x14ac:dyDescent="0.25">
      <c r="D8" s="15" t="s">
        <v>21</v>
      </c>
      <c r="E8" s="15" t="s">
        <v>26</v>
      </c>
      <c r="F8" s="15" t="s">
        <v>12</v>
      </c>
      <c r="G8" s="16" t="s">
        <v>13</v>
      </c>
      <c r="H8" s="15" t="s">
        <v>22</v>
      </c>
    </row>
    <row r="9" spans="1:10" x14ac:dyDescent="0.25">
      <c r="A9" s="23" t="s">
        <v>20</v>
      </c>
      <c r="B9" s="24"/>
      <c r="D9" s="1" t="s">
        <v>18</v>
      </c>
      <c r="E9" s="1">
        <v>500</v>
      </c>
      <c r="F9" s="6">
        <v>0.2</v>
      </c>
      <c r="G9" s="6">
        <v>20</v>
      </c>
      <c r="H9" s="1">
        <f>(E9*F9%)+G9</f>
        <v>21</v>
      </c>
    </row>
    <row r="10" spans="1:10" x14ac:dyDescent="0.25">
      <c r="A10" s="3" t="s">
        <v>0</v>
      </c>
      <c r="B10" s="1">
        <v>1000</v>
      </c>
      <c r="D10" s="1" t="s">
        <v>19</v>
      </c>
      <c r="E10" s="1">
        <f>B14-E9</f>
        <v>112499.99999999999</v>
      </c>
      <c r="F10" s="6">
        <v>0.35</v>
      </c>
      <c r="G10" s="6">
        <v>25</v>
      </c>
      <c r="H10" s="1">
        <f>(E10*F10%)+G10</f>
        <v>418.74999999999989</v>
      </c>
    </row>
    <row r="11" spans="1:10" x14ac:dyDescent="0.25">
      <c r="A11" s="3" t="s">
        <v>1</v>
      </c>
      <c r="B11" s="1">
        <v>100</v>
      </c>
      <c r="D11" s="10"/>
      <c r="F11" s="10"/>
      <c r="G11" s="9" t="s">
        <v>25</v>
      </c>
      <c r="H11" s="9">
        <f>SUM(H9:H10)</f>
        <v>439.74999999999989</v>
      </c>
    </row>
    <row r="12" spans="1:10" x14ac:dyDescent="0.25">
      <c r="A12" s="8" t="s">
        <v>16</v>
      </c>
      <c r="B12" s="1">
        <f>B10*B11</f>
        <v>100000</v>
      </c>
    </row>
    <row r="13" spans="1:10" ht="60" x14ac:dyDescent="0.25">
      <c r="A13" s="4" t="s">
        <v>7</v>
      </c>
      <c r="B13" s="1">
        <v>1.1299999999999999</v>
      </c>
      <c r="D13" s="10"/>
    </row>
    <row r="14" spans="1:10" x14ac:dyDescent="0.25">
      <c r="A14" s="9" t="s">
        <v>17</v>
      </c>
      <c r="B14" s="1">
        <f>B10*B11*B13</f>
        <v>112999.99999999999</v>
      </c>
    </row>
    <row r="15" spans="1:10" x14ac:dyDescent="0.25">
      <c r="B15" s="5"/>
    </row>
    <row r="16" spans="1:10" x14ac:dyDescent="0.25">
      <c r="A16" s="10" t="s">
        <v>24</v>
      </c>
    </row>
    <row r="17" spans="1:1" x14ac:dyDescent="0.25">
      <c r="A17" s="14" t="s">
        <v>23</v>
      </c>
    </row>
    <row r="18" spans="1:1" x14ac:dyDescent="0.25">
      <c r="A18" s="14" t="s">
        <v>41</v>
      </c>
    </row>
  </sheetData>
  <mergeCells count="3">
    <mergeCell ref="D1:J1"/>
    <mergeCell ref="A1:B1"/>
    <mergeCell ref="A9:B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F7CB-EFA4-4624-961B-B368B5224D67}">
  <dimension ref="A1:J24"/>
  <sheetViews>
    <sheetView workbookViewId="0">
      <selection activeCell="E15" sqref="E15"/>
    </sheetView>
  </sheetViews>
  <sheetFormatPr defaultRowHeight="15" x14ac:dyDescent="0.25"/>
  <cols>
    <col min="1" max="1" width="26.85546875" customWidth="1"/>
    <col min="2" max="2" width="26.5703125" bestFit="1" customWidth="1"/>
    <col min="3" max="3" width="4.85546875" customWidth="1"/>
    <col min="4" max="4" width="14.5703125" customWidth="1"/>
    <col min="5" max="5" width="12" customWidth="1"/>
    <col min="6" max="6" width="12.85546875" customWidth="1"/>
    <col min="7" max="7" width="21.140625" customWidth="1"/>
    <col min="8" max="8" width="23.42578125" customWidth="1"/>
    <col min="9" max="9" width="12" bestFit="1" customWidth="1"/>
    <col min="10" max="10" width="11.5703125" bestFit="1" customWidth="1"/>
  </cols>
  <sheetData>
    <row r="1" spans="1:10" x14ac:dyDescent="0.25">
      <c r="A1" s="22" t="s">
        <v>3</v>
      </c>
      <c r="B1" s="22"/>
      <c r="D1" s="20" t="s">
        <v>8</v>
      </c>
      <c r="E1" s="20"/>
      <c r="F1" s="20"/>
      <c r="G1" s="20"/>
      <c r="H1" s="20"/>
      <c r="I1" s="20"/>
      <c r="J1" s="21"/>
    </row>
    <row r="2" spans="1:10" x14ac:dyDescent="0.25">
      <c r="A2" s="2" t="s">
        <v>2</v>
      </c>
      <c r="B2" s="2" t="s">
        <v>40</v>
      </c>
      <c r="D2" s="12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</row>
    <row r="3" spans="1:10" x14ac:dyDescent="0.25">
      <c r="A3" s="2" t="s">
        <v>4</v>
      </c>
      <c r="B3" s="2" t="s">
        <v>34</v>
      </c>
      <c r="D3" s="11">
        <v>43906</v>
      </c>
      <c r="E3" s="6">
        <v>0</v>
      </c>
      <c r="F3" s="6">
        <v>500</v>
      </c>
      <c r="G3" s="6">
        <v>0.2</v>
      </c>
      <c r="H3" s="6">
        <v>20</v>
      </c>
      <c r="I3" s="6">
        <v>25</v>
      </c>
      <c r="J3" s="6">
        <v>2</v>
      </c>
    </row>
    <row r="4" spans="1:10" x14ac:dyDescent="0.25">
      <c r="A4" s="2" t="s">
        <v>5</v>
      </c>
      <c r="B4" s="2">
        <v>1000</v>
      </c>
      <c r="D4" s="11">
        <v>43906</v>
      </c>
      <c r="E4" s="6">
        <v>500</v>
      </c>
      <c r="F4" s="6">
        <v>50000000000</v>
      </c>
      <c r="G4" s="6">
        <v>0.35</v>
      </c>
      <c r="H4" s="6">
        <v>25</v>
      </c>
      <c r="I4" s="7"/>
      <c r="J4" s="6">
        <v>5</v>
      </c>
    </row>
    <row r="5" spans="1:10" x14ac:dyDescent="0.25">
      <c r="A5" s="2" t="s">
        <v>6</v>
      </c>
      <c r="B5" s="2">
        <v>120</v>
      </c>
    </row>
    <row r="6" spans="1:10" x14ac:dyDescent="0.25">
      <c r="A6" s="2" t="s">
        <v>37</v>
      </c>
      <c r="B6" s="2" t="s">
        <v>38</v>
      </c>
    </row>
    <row r="7" spans="1:10" x14ac:dyDescent="0.25">
      <c r="A7" s="2" t="s">
        <v>43</v>
      </c>
      <c r="B7" s="2">
        <v>100</v>
      </c>
      <c r="D7" s="10" t="s">
        <v>27</v>
      </c>
    </row>
    <row r="8" spans="1:10" x14ac:dyDescent="0.25">
      <c r="D8" s="15" t="s">
        <v>21</v>
      </c>
      <c r="E8" s="15" t="s">
        <v>26</v>
      </c>
      <c r="F8" s="15" t="s">
        <v>12</v>
      </c>
      <c r="G8" s="16" t="s">
        <v>13</v>
      </c>
      <c r="H8" s="15" t="s">
        <v>22</v>
      </c>
    </row>
    <row r="9" spans="1:10" x14ac:dyDescent="0.25">
      <c r="D9" s="1" t="s">
        <v>18</v>
      </c>
      <c r="E9" s="1">
        <v>500</v>
      </c>
      <c r="F9" s="6">
        <v>0.2</v>
      </c>
      <c r="G9" s="6">
        <v>20</v>
      </c>
      <c r="H9" s="1">
        <f>(E9*F9%)+G9</f>
        <v>21</v>
      </c>
    </row>
    <row r="10" spans="1:10" x14ac:dyDescent="0.25">
      <c r="A10" s="23" t="s">
        <v>20</v>
      </c>
      <c r="B10" s="24"/>
      <c r="D10" s="1" t="s">
        <v>19</v>
      </c>
      <c r="E10" s="1">
        <f>B17-E9</f>
        <v>3033.0852000000004</v>
      </c>
      <c r="F10" s="6">
        <v>0.35</v>
      </c>
      <c r="G10" s="6">
        <v>25</v>
      </c>
      <c r="H10" s="1">
        <f>(E10*F10%)+G10</f>
        <v>35.6157982</v>
      </c>
    </row>
    <row r="11" spans="1:10" x14ac:dyDescent="0.25">
      <c r="A11" s="3" t="s">
        <v>0</v>
      </c>
      <c r="B11" s="1">
        <v>1000</v>
      </c>
      <c r="D11" s="10"/>
      <c r="F11" s="10"/>
      <c r="G11" s="9" t="s">
        <v>25</v>
      </c>
      <c r="H11" s="9">
        <f>SUM(H9:H10)</f>
        <v>56.6157982</v>
      </c>
    </row>
    <row r="12" spans="1:10" x14ac:dyDescent="0.25">
      <c r="A12" s="3" t="s">
        <v>1</v>
      </c>
      <c r="B12" s="1">
        <v>120</v>
      </c>
    </row>
    <row r="13" spans="1:10" x14ac:dyDescent="0.25">
      <c r="A13" s="8" t="s">
        <v>16</v>
      </c>
      <c r="B13" s="1">
        <v>1000</v>
      </c>
      <c r="D13" s="10"/>
    </row>
    <row r="14" spans="1:10" ht="60" x14ac:dyDescent="0.25">
      <c r="A14" s="4" t="s">
        <v>7</v>
      </c>
      <c r="B14" s="1">
        <v>2.83</v>
      </c>
    </row>
    <row r="15" spans="1:10" x14ac:dyDescent="0.25">
      <c r="A15" s="17" t="s">
        <v>36</v>
      </c>
      <c r="B15" s="19">
        <v>248.44</v>
      </c>
    </row>
    <row r="16" spans="1:10" x14ac:dyDescent="0.25">
      <c r="A16" s="9" t="s">
        <v>30</v>
      </c>
      <c r="B16" s="1">
        <f>B13+B15</f>
        <v>1248.44</v>
      </c>
    </row>
    <row r="17" spans="1:2" x14ac:dyDescent="0.25">
      <c r="A17" s="9" t="s">
        <v>17</v>
      </c>
      <c r="B17" s="1">
        <f>B16*B14</f>
        <v>3533.0852000000004</v>
      </c>
    </row>
    <row r="18" spans="1:2" x14ac:dyDescent="0.25">
      <c r="B18" s="5"/>
    </row>
    <row r="19" spans="1:2" x14ac:dyDescent="0.25">
      <c r="A19" s="10" t="s">
        <v>24</v>
      </c>
    </row>
    <row r="20" spans="1:2" x14ac:dyDescent="0.25">
      <c r="A20" s="14" t="s">
        <v>35</v>
      </c>
    </row>
    <row r="21" spans="1:2" x14ac:dyDescent="0.25">
      <c r="A21" s="14" t="s">
        <v>42</v>
      </c>
    </row>
    <row r="24" spans="1:2" x14ac:dyDescent="0.25">
      <c r="A24" t="s">
        <v>45</v>
      </c>
    </row>
  </sheetData>
  <mergeCells count="3">
    <mergeCell ref="A1:B1"/>
    <mergeCell ref="D1:J1"/>
    <mergeCell ref="A10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1E43-8413-4DA4-AA9B-1976AA23B363}">
  <dimension ref="A1:L22"/>
  <sheetViews>
    <sheetView tabSelected="1" workbookViewId="0">
      <selection activeCell="F15" sqref="F15"/>
    </sheetView>
  </sheetViews>
  <sheetFormatPr defaultRowHeight="15" x14ac:dyDescent="0.25"/>
  <cols>
    <col min="1" max="1" width="26.85546875" customWidth="1"/>
    <col min="2" max="2" width="26.5703125" bestFit="1" customWidth="1"/>
    <col min="6" max="6" width="14.5703125" customWidth="1"/>
    <col min="7" max="7" width="12" customWidth="1"/>
    <col min="8" max="8" width="12.85546875" customWidth="1"/>
    <col min="9" max="9" width="21.140625" customWidth="1"/>
    <col min="10" max="10" width="23.42578125" customWidth="1"/>
    <col min="11" max="11" width="12" bestFit="1" customWidth="1"/>
    <col min="12" max="12" width="11.5703125" bestFit="1" customWidth="1"/>
  </cols>
  <sheetData>
    <row r="1" spans="1:12" x14ac:dyDescent="0.25">
      <c r="A1" s="22" t="s">
        <v>3</v>
      </c>
      <c r="B1" s="22"/>
      <c r="F1" s="20" t="s">
        <v>8</v>
      </c>
      <c r="G1" s="20"/>
      <c r="H1" s="20"/>
      <c r="I1" s="20"/>
      <c r="J1" s="20"/>
      <c r="K1" s="20"/>
      <c r="L1" s="21"/>
    </row>
    <row r="2" spans="1:12" x14ac:dyDescent="0.25">
      <c r="A2" s="2" t="s">
        <v>2</v>
      </c>
      <c r="B2" s="2" t="s">
        <v>39</v>
      </c>
      <c r="F2" s="12" t="s">
        <v>9</v>
      </c>
      <c r="G2" s="13" t="s">
        <v>10</v>
      </c>
      <c r="H2" s="13" t="s">
        <v>11</v>
      </c>
      <c r="I2" s="13" t="s">
        <v>12</v>
      </c>
      <c r="J2" s="13" t="s">
        <v>13</v>
      </c>
      <c r="K2" s="13" t="s">
        <v>14</v>
      </c>
      <c r="L2" s="13" t="s">
        <v>15</v>
      </c>
    </row>
    <row r="3" spans="1:12" x14ac:dyDescent="0.25">
      <c r="A3" s="2" t="s">
        <v>4</v>
      </c>
      <c r="B3" s="2"/>
      <c r="F3" s="11">
        <v>43906</v>
      </c>
      <c r="G3" s="6">
        <v>0</v>
      </c>
      <c r="H3" s="6">
        <v>500</v>
      </c>
      <c r="I3" s="6">
        <v>0.2</v>
      </c>
      <c r="J3" s="6">
        <v>20</v>
      </c>
      <c r="K3" s="6">
        <v>25</v>
      </c>
      <c r="L3" s="6">
        <v>2</v>
      </c>
    </row>
    <row r="4" spans="1:12" x14ac:dyDescent="0.25">
      <c r="A4" s="2" t="s">
        <v>5</v>
      </c>
      <c r="B4" s="2">
        <v>700</v>
      </c>
      <c r="F4" s="11">
        <v>43906</v>
      </c>
      <c r="G4" s="6">
        <v>500</v>
      </c>
      <c r="H4" s="6">
        <v>50000000000</v>
      </c>
      <c r="I4" s="6">
        <v>0.35</v>
      </c>
      <c r="J4" s="6">
        <v>25</v>
      </c>
      <c r="K4" s="7"/>
      <c r="L4" s="6">
        <v>5</v>
      </c>
    </row>
    <row r="5" spans="1:12" x14ac:dyDescent="0.25">
      <c r="A5" s="2" t="s">
        <v>6</v>
      </c>
      <c r="B5" s="2">
        <v>70</v>
      </c>
    </row>
    <row r="6" spans="1:12" x14ac:dyDescent="0.25">
      <c r="A6" s="2" t="s">
        <v>37</v>
      </c>
      <c r="B6" s="2" t="s">
        <v>38</v>
      </c>
    </row>
    <row r="7" spans="1:12" x14ac:dyDescent="0.25">
      <c r="A7" s="2" t="s">
        <v>43</v>
      </c>
      <c r="B7" s="2">
        <v>100</v>
      </c>
      <c r="F7" s="10" t="s">
        <v>31</v>
      </c>
    </row>
    <row r="8" spans="1:12" x14ac:dyDescent="0.25">
      <c r="F8" s="15" t="s">
        <v>21</v>
      </c>
      <c r="G8" s="15" t="s">
        <v>26</v>
      </c>
      <c r="H8" s="15" t="s">
        <v>12</v>
      </c>
      <c r="I8" s="16" t="s">
        <v>13</v>
      </c>
      <c r="J8" s="15" t="s">
        <v>22</v>
      </c>
    </row>
    <row r="9" spans="1:12" x14ac:dyDescent="0.25">
      <c r="A9" s="23" t="s">
        <v>20</v>
      </c>
      <c r="B9" s="24"/>
      <c r="F9" s="1" t="s">
        <v>18</v>
      </c>
      <c r="G9" s="1">
        <v>500</v>
      </c>
      <c r="H9" s="6">
        <v>0.2</v>
      </c>
      <c r="I9" s="6">
        <v>20</v>
      </c>
      <c r="J9" s="1">
        <f>(G9*H9%)+I9</f>
        <v>21</v>
      </c>
    </row>
    <row r="10" spans="1:12" x14ac:dyDescent="0.25">
      <c r="A10" s="3" t="s">
        <v>0</v>
      </c>
      <c r="B10" s="1">
        <v>700</v>
      </c>
      <c r="F10" s="1" t="s">
        <v>19</v>
      </c>
      <c r="G10" s="1">
        <f>B16-G9</f>
        <v>885.05859999999984</v>
      </c>
      <c r="H10" s="6">
        <v>0.35</v>
      </c>
      <c r="I10" s="6">
        <v>25</v>
      </c>
      <c r="J10" s="1">
        <f>(G10*H10%)+I10</f>
        <v>28.097705099999999</v>
      </c>
    </row>
    <row r="11" spans="1:12" x14ac:dyDescent="0.25">
      <c r="A11" s="3" t="s">
        <v>1</v>
      </c>
      <c r="B11" s="1">
        <v>70</v>
      </c>
      <c r="F11" s="10"/>
      <c r="H11" s="10"/>
      <c r="I11" s="9" t="s">
        <v>25</v>
      </c>
      <c r="J11" s="9">
        <f>SUM(J9:J10)</f>
        <v>49.097705099999999</v>
      </c>
    </row>
    <row r="12" spans="1:12" x14ac:dyDescent="0.25">
      <c r="A12" s="8" t="s">
        <v>16</v>
      </c>
      <c r="B12" s="1">
        <v>700</v>
      </c>
    </row>
    <row r="13" spans="1:12" ht="60" x14ac:dyDescent="0.25">
      <c r="A13" s="4" t="s">
        <v>7</v>
      </c>
      <c r="B13" s="1">
        <v>2.83</v>
      </c>
      <c r="F13" s="10"/>
    </row>
    <row r="14" spans="1:12" x14ac:dyDescent="0.25">
      <c r="A14" s="17" t="s">
        <v>29</v>
      </c>
      <c r="B14" s="19">
        <v>210.58</v>
      </c>
    </row>
    <row r="15" spans="1:12" x14ac:dyDescent="0.25">
      <c r="A15" s="9" t="s">
        <v>30</v>
      </c>
      <c r="B15" s="1">
        <f>B12-B14</f>
        <v>489.41999999999996</v>
      </c>
    </row>
    <row r="16" spans="1:12" x14ac:dyDescent="0.25">
      <c r="A16" s="9" t="s">
        <v>17</v>
      </c>
      <c r="B16" s="1">
        <f>B15*B13</f>
        <v>1385.0585999999998</v>
      </c>
    </row>
    <row r="17" spans="1:2" x14ac:dyDescent="0.25">
      <c r="A17" s="17"/>
      <c r="B17" s="18"/>
    </row>
    <row r="18" spans="1:2" x14ac:dyDescent="0.25">
      <c r="A18" t="s">
        <v>46</v>
      </c>
      <c r="B18" s="18"/>
    </row>
    <row r="19" spans="1:2" x14ac:dyDescent="0.25">
      <c r="B19" s="5"/>
    </row>
    <row r="20" spans="1:2" x14ac:dyDescent="0.25">
      <c r="A20" s="10" t="s">
        <v>24</v>
      </c>
    </row>
    <row r="21" spans="1:2" x14ac:dyDescent="0.25">
      <c r="A21" s="14" t="s">
        <v>28</v>
      </c>
    </row>
    <row r="22" spans="1:2" x14ac:dyDescent="0.25">
      <c r="A22" s="14" t="s">
        <v>44</v>
      </c>
    </row>
  </sheetData>
  <mergeCells count="3">
    <mergeCell ref="A1:B1"/>
    <mergeCell ref="F1:L1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Equities</vt:lpstr>
      <vt:lpstr>Bond at Premium</vt:lpstr>
      <vt:lpstr>Bonds at Discount 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Krishnan</dc:creator>
  <cp:lastModifiedBy>Atiya Munawar</cp:lastModifiedBy>
  <dcterms:created xsi:type="dcterms:W3CDTF">2023-12-01T06:49:55Z</dcterms:created>
  <dcterms:modified xsi:type="dcterms:W3CDTF">2024-02-29T12:57:13Z</dcterms:modified>
</cp:coreProperties>
</file>